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60" windowHeight="9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<sst xmlns="http://schemas.openxmlformats.org/spreadsheetml/2006/main" count="24" uniqueCount="24">
  <si>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Mortgage Analysis for</t>
  </si>
  <si>
    <t xml:space="preserve">Owner:  </t>
  </si>
  <si>
    <t xml:space="preserve">Mortgage Amount: </t>
  </si>
  <si>
    <t xml:space="preserve">Monthly Mortgage Payment: </t>
  </si>
  <si>
    <t xml:space="preserve">Mortgage Rate: </t>
  </si>
  <si>
    <t>Mortgage Rate per Month:</t>
  </si>
  <si>
    <t>Appraised Value:</t>
  </si>
  <si>
    <t>Years:</t>
  </si>
  <si>
    <t>Loan-To-Value:</t>
  </si>
  <si>
    <t xml:space="preserve">Months: </t>
  </si>
  <si>
    <t xml:space="preserve">Tax Rate: </t>
  </si>
  <si>
    <t>31%  Rate</t>
  </si>
  <si>
    <t>Interest</t>
  </si>
  <si>
    <t>Principal</t>
  </si>
  <si>
    <t>Outstanding</t>
  </si>
  <si>
    <t xml:space="preserve">Interest </t>
  </si>
  <si>
    <t xml:space="preserve">Tax </t>
  </si>
  <si>
    <t>Period</t>
  </si>
  <si>
    <t>Payment</t>
  </si>
  <si>
    <t>Paid</t>
  </si>
  <si>
    <t>Repaid</t>
  </si>
  <si>
    <t>Balance</t>
  </si>
  <si>
    <t>Deduction</t>
  </si>
  <si>
    <t>Savings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</si>
</sst>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85" formatCode="0.0000%"/>
    <numFmt numFmtId="195" formatCode="mmmm\ d\,\ yyyy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5" fontId="0" fillId="0" borderId="0" xfId="0" applyNumberFormat="1" applyFont="1" applyFill="1" applyBorder="1" applyAlignment="1" applyProtection="1">
      <alignment/>
      <protection locked="0"/>
    </xf>
    <xf numFmtId="195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10" fontId="0" fillId="0" borderId="0" xfId="0" applyNumberFormat="1" applyFont="1" applyFill="1" applyBorder="1" applyAlignment="1" applyProtection="1">
      <alignment/>
      <protection locked="0"/>
    </xf>
    <xf numFmtId="185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9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11.421875" style="0" customWidth="1"/>
    <col min="2" max="2" width="12.28125" style="1" customWidth="1"/>
    <col min="3" max="3" width="11.421875" style="0" customWidth="1"/>
    <col min="4" max="4" width="10.57421875" style="1" customWidth="1"/>
    <col min="5" max="5" width="13.00390625" style="1" customWidth="1"/>
    <col min="6" max="16384" width="11.421875" style="0" customWidth="1"/>
  </cols>
  <sheetData>
    <row r="3" ht="12.75">
      <c r="B3" s="1" t="s">
        <v>0</v>
      </c>
    </row>
    <row r="4" ht="12.75">
      <c r="B4" s="3">
        <v>38457</v>
      </c>
    </row>
    <row r="5" ht="12.75">
      <c r="A5" s="1" t="s">
        <v>1</v>
      </c>
    </row>
    <row r="7" spans="1:8" ht="12.75">
      <c r="A7" s="1" t="s">
        <v>2</v>
      </c>
      <c r="C7" s="2">
        <v>172000</v>
      </c>
      <c r="E7" s="1" t="s">
        <v>3</v>
      </c>
      <c r="H7" s="4">
        <f>PMT(C9,C11,-C7)</f>
        <v>1405.3835419483594</v>
      </c>
    </row>
    <row r="8" spans="1:3" ht="12.75">
      <c r="A8" s="1" t="s">
        <v>4</v>
      </c>
      <c r="C8" s="5">
        <v>0.055</v>
      </c>
    </row>
    <row r="9" spans="1:8" ht="12.75">
      <c r="A9" s="1" t="s">
        <v>5</v>
      </c>
      <c r="C9" s="6">
        <f>+C8/12</f>
        <v>0.004583333333333333</v>
      </c>
      <c r="E9" s="1" t="s">
        <v>6</v>
      </c>
      <c r="H9" s="2">
        <v>241230</v>
      </c>
    </row>
    <row r="10" spans="1:8" ht="12.75">
      <c r="A10" s="1" t="s">
        <v>7</v>
      </c>
      <c r="C10" s="1">
        <v>15</v>
      </c>
      <c r="E10" s="1" t="s">
        <v>8</v>
      </c>
      <c r="H10" s="5">
        <f>+C7/H9</f>
        <v>0.7130124777183601</v>
      </c>
    </row>
    <row r="11" spans="1:3" ht="12.75">
      <c r="A11" s="1" t="s">
        <v>9</v>
      </c>
      <c r="C11" s="1">
        <f>+C10*12</f>
        <v>180</v>
      </c>
    </row>
    <row r="12" spans="1:3" ht="12.75">
      <c r="A12" s="1" t="s">
        <v>10</v>
      </c>
      <c r="C12" s="5">
        <v>0.31</v>
      </c>
    </row>
    <row r="13" ht="12.75">
      <c r="G13" s="7" t="s">
        <v>11</v>
      </c>
    </row>
    <row r="14" spans="1:7" ht="12.75">
      <c r="A14" s="7"/>
      <c r="B14" s="7"/>
      <c r="C14" s="7" t="s">
        <v>12</v>
      </c>
      <c r="D14" s="7" t="s">
        <v>13</v>
      </c>
      <c r="E14" s="7" t="s">
        <v>14</v>
      </c>
      <c r="F14" s="7" t="s">
        <v>15</v>
      </c>
      <c r="G14" s="7" t="s">
        <v>16</v>
      </c>
    </row>
    <row r="15" spans="1:7" ht="12.75">
      <c r="A15" s="7" t="s">
        <v>17</v>
      </c>
      <c r="B15" s="7" t="s">
        <v>18</v>
      </c>
      <c r="C15" s="7" t="s">
        <v>19</v>
      </c>
      <c r="D15" s="7" t="s">
        <v>20</v>
      </c>
      <c r="E15" s="7" t="s">
        <v>21</v>
      </c>
      <c r="F15" s="7" t="s">
        <v>22</v>
      </c>
      <c r="G15" s="7" t="s">
        <v>23</v>
      </c>
    </row>
    <row r="16" spans="1:7" ht="12.75">
      <c r="A16" s="1">
        <v>0</v>
      </c>
      <c r="B16" s="4"/>
      <c r="C16" s="4"/>
      <c r="D16" s="4"/>
      <c r="E16" s="4">
        <f>+C7</f>
        <v>172000</v>
      </c>
      <c r="F16" s="4"/>
      <c r="G16" s="4"/>
    </row>
    <row r="17" spans="1:7" ht="12.75">
      <c r="A17" s="1">
        <v>1</v>
      </c>
      <c r="B17" s="4">
        <f aca="true" t="shared" si="0" ref="B17:B48">+$H$7</f>
        <v>1405.3835419483594</v>
      </c>
      <c r="C17" s="4">
        <f aca="true" t="shared" si="1" ref="C17:C48">+E16*$C$9</f>
        <v>788.3333333333334</v>
      </c>
      <c r="D17" s="4">
        <f aca="true" t="shared" si="2" ref="D17:D48">+B17-C17</f>
        <v>617.050208615026</v>
      </c>
      <c r="E17" s="4">
        <f aca="true" t="shared" si="3" ref="E17:E48">+E16-D17</f>
        <v>171382.94979138498</v>
      </c>
      <c r="F17" s="4"/>
      <c r="G17" s="4"/>
    </row>
    <row r="18" spans="1:7" ht="12.75">
      <c r="A18" s="1">
        <f aca="true" t="shared" si="4" ref="A18:A49">+A17+1</f>
        <v>2</v>
      </c>
      <c r="B18" s="4">
        <f t="shared" si="0"/>
        <v>1405.3835419483594</v>
      </c>
      <c r="C18" s="4">
        <f t="shared" si="1"/>
        <v>785.5051865438478</v>
      </c>
      <c r="D18" s="4">
        <f t="shared" si="2"/>
        <v>619.8783554045116</v>
      </c>
      <c r="E18" s="4">
        <f t="shared" si="3"/>
        <v>170763.07143598047</v>
      </c>
      <c r="F18" s="4"/>
      <c r="G18" s="4"/>
    </row>
    <row r="19" spans="1:7" ht="12.75">
      <c r="A19" s="1">
        <f t="shared" si="4"/>
        <v>3</v>
      </c>
      <c r="B19" s="4">
        <f t="shared" si="0"/>
        <v>1405.3835419483594</v>
      </c>
      <c r="C19" s="4">
        <f t="shared" si="1"/>
        <v>782.6640774149105</v>
      </c>
      <c r="D19" s="4">
        <f t="shared" si="2"/>
        <v>622.7194645334489</v>
      </c>
      <c r="E19" s="4">
        <f t="shared" si="3"/>
        <v>170140.35197144703</v>
      </c>
      <c r="F19" s="4"/>
      <c r="G19" s="4"/>
    </row>
    <row r="20" spans="1:7" ht="12.75">
      <c r="A20" s="1">
        <f t="shared" si="4"/>
        <v>4</v>
      </c>
      <c r="B20" s="4">
        <f t="shared" si="0"/>
        <v>1405.3835419483594</v>
      </c>
      <c r="C20" s="4">
        <f t="shared" si="1"/>
        <v>779.8099465357989</v>
      </c>
      <c r="D20" s="4">
        <f t="shared" si="2"/>
        <v>625.5735954125605</v>
      </c>
      <c r="E20" s="4">
        <f t="shared" si="3"/>
        <v>169514.77837603446</v>
      </c>
      <c r="F20" s="4"/>
      <c r="G20" s="4"/>
    </row>
    <row r="21" spans="1:7" ht="12.75">
      <c r="A21" s="1">
        <f t="shared" si="4"/>
        <v>5</v>
      </c>
      <c r="B21" s="4">
        <f t="shared" si="0"/>
        <v>1405.3835419483594</v>
      </c>
      <c r="C21" s="4">
        <f t="shared" si="1"/>
        <v>776.9427342234912</v>
      </c>
      <c r="D21" s="4">
        <f t="shared" si="2"/>
        <v>628.4408077248681</v>
      </c>
      <c r="E21" s="4">
        <f t="shared" si="3"/>
        <v>168886.3375683096</v>
      </c>
      <c r="F21" s="4"/>
      <c r="G21" s="4"/>
    </row>
    <row r="22" spans="1:7" ht="12.75">
      <c r="A22" s="1">
        <f t="shared" si="4"/>
        <v>6</v>
      </c>
      <c r="B22" s="4">
        <f t="shared" si="0"/>
        <v>1405.3835419483594</v>
      </c>
      <c r="C22" s="4">
        <f t="shared" si="1"/>
        <v>774.062380521419</v>
      </c>
      <c r="D22" s="4">
        <f t="shared" si="2"/>
        <v>631.3211614269404</v>
      </c>
      <c r="E22" s="4">
        <f t="shared" si="3"/>
        <v>168255.01640688264</v>
      </c>
      <c r="F22" s="4"/>
      <c r="G22" s="4"/>
    </row>
    <row r="23" spans="1:7" ht="12.75">
      <c r="A23" s="1">
        <f t="shared" si="4"/>
        <v>7</v>
      </c>
      <c r="B23" s="4">
        <f t="shared" si="0"/>
        <v>1405.3835419483594</v>
      </c>
      <c r="C23" s="4">
        <f t="shared" si="1"/>
        <v>771.1688251982121</v>
      </c>
      <c r="D23" s="4">
        <f t="shared" si="2"/>
        <v>634.2147167501473</v>
      </c>
      <c r="E23" s="4">
        <f t="shared" si="3"/>
        <v>167620.8016901325</v>
      </c>
      <c r="F23" s="4"/>
      <c r="G23" s="4"/>
    </row>
    <row r="24" spans="1:7" ht="12.75">
      <c r="A24" s="1">
        <f t="shared" si="4"/>
        <v>8</v>
      </c>
      <c r="B24" s="4">
        <f t="shared" si="0"/>
        <v>1405.3835419483594</v>
      </c>
      <c r="C24" s="4">
        <f t="shared" si="1"/>
        <v>768.2620077464406</v>
      </c>
      <c r="D24" s="4">
        <f t="shared" si="2"/>
        <v>637.1215342019187</v>
      </c>
      <c r="E24" s="4">
        <f t="shared" si="3"/>
        <v>166983.68015593057</v>
      </c>
      <c r="F24" s="4"/>
      <c r="G24" s="4"/>
    </row>
    <row r="25" spans="1:7" ht="12.75">
      <c r="A25" s="1">
        <f t="shared" si="4"/>
        <v>9</v>
      </c>
      <c r="B25" s="4">
        <f t="shared" si="0"/>
        <v>1405.3835419483594</v>
      </c>
      <c r="C25" s="4">
        <f t="shared" si="1"/>
        <v>765.3418673813485</v>
      </c>
      <c r="D25" s="4">
        <f t="shared" si="2"/>
        <v>640.0416745670109</v>
      </c>
      <c r="E25" s="4">
        <f t="shared" si="3"/>
        <v>166343.63848136357</v>
      </c>
      <c r="F25" s="4"/>
      <c r="G25" s="4"/>
    </row>
    <row r="26" spans="1:7" ht="12.75">
      <c r="A26" s="1">
        <f t="shared" si="4"/>
        <v>10</v>
      </c>
      <c r="B26" s="4">
        <f t="shared" si="0"/>
        <v>1405.3835419483594</v>
      </c>
      <c r="C26" s="4">
        <f t="shared" si="1"/>
        <v>762.408343039583</v>
      </c>
      <c r="D26" s="4">
        <f t="shared" si="2"/>
        <v>642.9751989087764</v>
      </c>
      <c r="E26" s="4">
        <f t="shared" si="3"/>
        <v>165700.6632824548</v>
      </c>
      <c r="F26" s="4"/>
      <c r="G26" s="4"/>
    </row>
    <row r="27" spans="1:7" ht="12.75">
      <c r="A27" s="1">
        <f t="shared" si="4"/>
        <v>11</v>
      </c>
      <c r="B27" s="4">
        <f t="shared" si="0"/>
        <v>1405.3835419483594</v>
      </c>
      <c r="C27" s="4">
        <f t="shared" si="1"/>
        <v>759.4613733779179</v>
      </c>
      <c r="D27" s="4">
        <f t="shared" si="2"/>
        <v>645.9221685704415</v>
      </c>
      <c r="E27" s="4">
        <f t="shared" si="3"/>
        <v>165054.74111388435</v>
      </c>
      <c r="F27" s="4"/>
      <c r="G27" s="4"/>
    </row>
    <row r="28" spans="1:7" ht="12.75">
      <c r="A28" s="1">
        <f t="shared" si="4"/>
        <v>12</v>
      </c>
      <c r="B28" s="4">
        <f t="shared" si="0"/>
        <v>1405.3835419483594</v>
      </c>
      <c r="C28" s="4">
        <f t="shared" si="1"/>
        <v>756.5008967719699</v>
      </c>
      <c r="D28" s="4">
        <f t="shared" si="2"/>
        <v>648.8826451763895</v>
      </c>
      <c r="E28" s="4">
        <f t="shared" si="3"/>
        <v>164405.85846870794</v>
      </c>
      <c r="F28" s="4">
        <f>SUM(C17:C28)</f>
        <v>9270.460972088273</v>
      </c>
      <c r="G28" s="4">
        <f>+$C$12*F28</f>
        <v>2873.8429013473647</v>
      </c>
    </row>
    <row r="29" spans="1:7" ht="12.75">
      <c r="A29" s="1">
        <f t="shared" si="4"/>
        <v>13</v>
      </c>
      <c r="B29" s="4">
        <f t="shared" si="0"/>
        <v>1405.3835419483594</v>
      </c>
      <c r="C29" s="4">
        <f t="shared" si="1"/>
        <v>753.5268513149114</v>
      </c>
      <c r="D29" s="4">
        <f t="shared" si="2"/>
        <v>651.856690633448</v>
      </c>
      <c r="E29" s="4">
        <f t="shared" si="3"/>
        <v>163754.00177807448</v>
      </c>
      <c r="F29" s="4"/>
      <c r="G29" s="4"/>
    </row>
    <row r="30" spans="1:7" ht="12.75">
      <c r="A30" s="1">
        <f t="shared" si="4"/>
        <v>14</v>
      </c>
      <c r="B30" s="4">
        <f t="shared" si="0"/>
        <v>1405.3835419483594</v>
      </c>
      <c r="C30" s="4">
        <f t="shared" si="1"/>
        <v>750.5391748161748</v>
      </c>
      <c r="D30" s="4">
        <f t="shared" si="2"/>
        <v>654.8443671321846</v>
      </c>
      <c r="E30" s="4">
        <f t="shared" si="3"/>
        <v>163099.1574109423</v>
      </c>
      <c r="F30" s="4"/>
      <c r="G30" s="4"/>
    </row>
    <row r="31" spans="1:7" ht="12.75">
      <c r="A31" s="1">
        <f t="shared" si="4"/>
        <v>15</v>
      </c>
      <c r="B31" s="4">
        <f t="shared" si="0"/>
        <v>1405.3835419483594</v>
      </c>
      <c r="C31" s="4">
        <f t="shared" si="1"/>
        <v>747.5378048001522</v>
      </c>
      <c r="D31" s="4">
        <f t="shared" si="2"/>
        <v>657.8457371482071</v>
      </c>
      <c r="E31" s="4">
        <f t="shared" si="3"/>
        <v>162441.31167379412</v>
      </c>
      <c r="F31" s="4"/>
      <c r="G31" s="4"/>
    </row>
    <row r="32" spans="1:7" ht="12.75">
      <c r="A32" s="1">
        <f t="shared" si="4"/>
        <v>16</v>
      </c>
      <c r="B32" s="4">
        <f t="shared" si="0"/>
        <v>1405.3835419483594</v>
      </c>
      <c r="C32" s="4">
        <f t="shared" si="1"/>
        <v>744.5226785048897</v>
      </c>
      <c r="D32" s="4">
        <f t="shared" si="2"/>
        <v>660.8608634434697</v>
      </c>
      <c r="E32" s="4">
        <f t="shared" si="3"/>
        <v>161780.45081035065</v>
      </c>
      <c r="F32" s="4"/>
      <c r="G32" s="4"/>
    </row>
    <row r="33" spans="1:7" ht="12.75">
      <c r="A33" s="1">
        <f t="shared" si="4"/>
        <v>17</v>
      </c>
      <c r="B33" s="4">
        <f t="shared" si="0"/>
        <v>1405.3835419483594</v>
      </c>
      <c r="C33" s="4">
        <f t="shared" si="1"/>
        <v>741.4937328807738</v>
      </c>
      <c r="D33" s="4">
        <f t="shared" si="2"/>
        <v>663.8898090675856</v>
      </c>
      <c r="E33" s="4">
        <f t="shared" si="3"/>
        <v>161116.56100128306</v>
      </c>
      <c r="F33" s="4"/>
      <c r="G33" s="4"/>
    </row>
    <row r="34" spans="1:7" ht="12.75">
      <c r="A34" s="1">
        <f t="shared" si="4"/>
        <v>18</v>
      </c>
      <c r="B34" s="4">
        <f t="shared" si="0"/>
        <v>1405.3835419483594</v>
      </c>
      <c r="C34" s="4">
        <f t="shared" si="1"/>
        <v>738.450904589214</v>
      </c>
      <c r="D34" s="4">
        <f t="shared" si="2"/>
        <v>666.9326373591454</v>
      </c>
      <c r="E34" s="4">
        <f t="shared" si="3"/>
        <v>160449.62836392393</v>
      </c>
      <c r="F34" s="4"/>
      <c r="G34" s="4"/>
    </row>
    <row r="35" spans="1:7" ht="12.75">
      <c r="A35" s="1">
        <f t="shared" si="4"/>
        <v>19</v>
      </c>
      <c r="B35" s="4">
        <f t="shared" si="0"/>
        <v>1405.3835419483594</v>
      </c>
      <c r="C35" s="4">
        <f t="shared" si="1"/>
        <v>735.394130001318</v>
      </c>
      <c r="D35" s="4">
        <f t="shared" si="2"/>
        <v>669.9894119470414</v>
      </c>
      <c r="E35" s="4">
        <f t="shared" si="3"/>
        <v>159779.63895197687</v>
      </c>
      <c r="F35" s="4"/>
      <c r="G35" s="4"/>
    </row>
    <row r="36" spans="1:7" ht="12.75">
      <c r="A36" s="1">
        <f t="shared" si="4"/>
        <v>20</v>
      </c>
      <c r="B36" s="4">
        <f t="shared" si="0"/>
        <v>1405.3835419483594</v>
      </c>
      <c r="C36" s="4">
        <f t="shared" si="1"/>
        <v>732.3233451965607</v>
      </c>
      <c r="D36" s="4">
        <f t="shared" si="2"/>
        <v>673.0601967517987</v>
      </c>
      <c r="E36" s="4">
        <f t="shared" si="3"/>
        <v>159106.57875522508</v>
      </c>
      <c r="F36" s="4"/>
      <c r="G36" s="4"/>
    </row>
    <row r="37" spans="1:7" ht="12.75">
      <c r="A37" s="1">
        <f t="shared" si="4"/>
        <v>21</v>
      </c>
      <c r="B37" s="4">
        <f t="shared" si="0"/>
        <v>1405.3835419483594</v>
      </c>
      <c r="C37" s="4">
        <f t="shared" si="1"/>
        <v>729.2384859614483</v>
      </c>
      <c r="D37" s="4">
        <f t="shared" si="2"/>
        <v>676.1450559869111</v>
      </c>
      <c r="E37" s="4">
        <f t="shared" si="3"/>
        <v>158430.43369923817</v>
      </c>
      <c r="F37" s="4"/>
      <c r="G37" s="4"/>
    </row>
    <row r="38" spans="1:7" ht="12.75">
      <c r="A38" s="1">
        <f t="shared" si="4"/>
        <v>22</v>
      </c>
      <c r="B38" s="4">
        <f t="shared" si="0"/>
        <v>1405.3835419483594</v>
      </c>
      <c r="C38" s="4">
        <f t="shared" si="1"/>
        <v>726.139487788175</v>
      </c>
      <c r="D38" s="4">
        <f t="shared" si="2"/>
        <v>679.2440541601844</v>
      </c>
      <c r="E38" s="4">
        <f t="shared" si="3"/>
        <v>157751.18964507798</v>
      </c>
      <c r="F38" s="4"/>
      <c r="G38" s="4"/>
    </row>
    <row r="39" spans="1:7" ht="12.75">
      <c r="A39" s="1">
        <f t="shared" si="4"/>
        <v>23</v>
      </c>
      <c r="B39" s="4">
        <f t="shared" si="0"/>
        <v>1405.3835419483594</v>
      </c>
      <c r="C39" s="4">
        <f t="shared" si="1"/>
        <v>723.0262858732741</v>
      </c>
      <c r="D39" s="4">
        <f t="shared" si="2"/>
        <v>682.3572560750853</v>
      </c>
      <c r="E39" s="4">
        <f t="shared" si="3"/>
        <v>157068.8323890029</v>
      </c>
      <c r="F39" s="4"/>
      <c r="G39" s="4"/>
    </row>
    <row r="40" spans="1:7" ht="12.75">
      <c r="A40" s="1">
        <f t="shared" si="4"/>
        <v>24</v>
      </c>
      <c r="B40" s="4">
        <f t="shared" si="0"/>
        <v>1405.3835419483594</v>
      </c>
      <c r="C40" s="4">
        <f t="shared" si="1"/>
        <v>719.8988151162633</v>
      </c>
      <c r="D40" s="4">
        <f t="shared" si="2"/>
        <v>685.484726832096</v>
      </c>
      <c r="E40" s="4">
        <f t="shared" si="3"/>
        <v>156383.3476621708</v>
      </c>
      <c r="F40" s="4">
        <f>SUM(C29:C40)</f>
        <v>8842.091696843154</v>
      </c>
      <c r="G40" s="4">
        <f>+$C$12*F40</f>
        <v>2741.0484260213775</v>
      </c>
    </row>
    <row r="41" spans="1:7" ht="12.75">
      <c r="A41" s="1">
        <f t="shared" si="4"/>
        <v>25</v>
      </c>
      <c r="B41" s="4">
        <f t="shared" si="0"/>
        <v>1405.3835419483594</v>
      </c>
      <c r="C41" s="4">
        <f t="shared" si="1"/>
        <v>716.7570101182828</v>
      </c>
      <c r="D41" s="4">
        <f t="shared" si="2"/>
        <v>688.6265318300766</v>
      </c>
      <c r="E41" s="4">
        <f t="shared" si="3"/>
        <v>155694.7211303407</v>
      </c>
      <c r="F41" s="4"/>
      <c r="G41" s="4"/>
    </row>
    <row r="42" spans="1:7" ht="12.75">
      <c r="A42" s="1">
        <f t="shared" si="4"/>
        <v>26</v>
      </c>
      <c r="B42" s="4">
        <f t="shared" si="0"/>
        <v>1405.3835419483594</v>
      </c>
      <c r="C42" s="4">
        <f t="shared" si="1"/>
        <v>713.6008051807282</v>
      </c>
      <c r="D42" s="4">
        <f t="shared" si="2"/>
        <v>691.7827367676311</v>
      </c>
      <c r="E42" s="4">
        <f t="shared" si="3"/>
        <v>155002.93839357307</v>
      </c>
      <c r="F42" s="4"/>
      <c r="G42" s="4"/>
    </row>
    <row r="43" spans="1:7" ht="12.75">
      <c r="A43" s="1">
        <f t="shared" si="4"/>
        <v>27</v>
      </c>
      <c r="B43" s="4">
        <f t="shared" si="0"/>
        <v>1405.3835419483594</v>
      </c>
      <c r="C43" s="4">
        <f t="shared" si="1"/>
        <v>710.4301343038766</v>
      </c>
      <c r="D43" s="4">
        <f t="shared" si="2"/>
        <v>694.9534076444828</v>
      </c>
      <c r="E43" s="4">
        <f t="shared" si="3"/>
        <v>154307.9849859286</v>
      </c>
      <c r="F43" s="4"/>
      <c r="G43" s="4"/>
    </row>
    <row r="44" spans="1:7" ht="12.75">
      <c r="A44" s="1">
        <f t="shared" si="4"/>
        <v>28</v>
      </c>
      <c r="B44" s="4">
        <f t="shared" si="0"/>
        <v>1405.3835419483594</v>
      </c>
      <c r="C44" s="4">
        <f t="shared" si="1"/>
        <v>707.2449311855061</v>
      </c>
      <c r="D44" s="4">
        <f t="shared" si="2"/>
        <v>698.1386107628533</v>
      </c>
      <c r="E44" s="4">
        <f t="shared" si="3"/>
        <v>153609.84637516574</v>
      </c>
      <c r="F44" s="4"/>
      <c r="G44" s="4"/>
    </row>
    <row r="45" spans="1:7" ht="12.75">
      <c r="A45" s="1">
        <f t="shared" si="4"/>
        <v>29</v>
      </c>
      <c r="B45" s="4">
        <f t="shared" si="0"/>
        <v>1405.3835419483594</v>
      </c>
      <c r="C45" s="4">
        <f t="shared" si="1"/>
        <v>704.0451292195096</v>
      </c>
      <c r="D45" s="4">
        <f t="shared" si="2"/>
        <v>701.3384127288498</v>
      </c>
      <c r="E45" s="4">
        <f t="shared" si="3"/>
        <v>152908.50796243688</v>
      </c>
      <c r="F45" s="4"/>
      <c r="G45" s="4"/>
    </row>
    <row r="46" spans="1:7" ht="12.75">
      <c r="A46" s="1">
        <f t="shared" si="4"/>
        <v>30</v>
      </c>
      <c r="B46" s="4">
        <f t="shared" si="0"/>
        <v>1405.3835419483594</v>
      </c>
      <c r="C46" s="4">
        <f t="shared" si="1"/>
        <v>700.8306614945024</v>
      </c>
      <c r="D46" s="4">
        <f t="shared" si="2"/>
        <v>704.552880453857</v>
      </c>
      <c r="E46" s="4">
        <f t="shared" si="3"/>
        <v>152203.95508198303</v>
      </c>
      <c r="F46" s="4"/>
      <c r="G46" s="4"/>
    </row>
    <row r="47" spans="1:7" ht="12.75">
      <c r="A47" s="1">
        <f t="shared" si="4"/>
        <v>31</v>
      </c>
      <c r="B47" s="4">
        <f t="shared" si="0"/>
        <v>1405.3835419483594</v>
      </c>
      <c r="C47" s="4">
        <f t="shared" si="1"/>
        <v>697.6014607924222</v>
      </c>
      <c r="D47" s="4">
        <f t="shared" si="2"/>
        <v>707.7820811559371</v>
      </c>
      <c r="E47" s="4">
        <f t="shared" si="3"/>
        <v>151496.17300082708</v>
      </c>
      <c r="F47" s="4"/>
      <c r="G47" s="4"/>
    </row>
    <row r="48" spans="1:7" ht="12.75">
      <c r="A48" s="1">
        <f t="shared" si="4"/>
        <v>32</v>
      </c>
      <c r="B48" s="4">
        <f t="shared" si="0"/>
        <v>1405.3835419483594</v>
      </c>
      <c r="C48" s="4">
        <f t="shared" si="1"/>
        <v>694.3574595871241</v>
      </c>
      <c r="D48" s="4">
        <f t="shared" si="2"/>
        <v>711.0260823612352</v>
      </c>
      <c r="E48" s="4">
        <f t="shared" si="3"/>
        <v>150785.14691846585</v>
      </c>
      <c r="F48" s="4"/>
      <c r="G48" s="4"/>
    </row>
    <row r="49" spans="1:7" ht="12.75">
      <c r="A49" s="1">
        <f t="shared" si="4"/>
        <v>33</v>
      </c>
      <c r="B49" s="4">
        <f aca="true" t="shared" si="5" ref="B49:B80">+$H$7</f>
        <v>1405.3835419483594</v>
      </c>
      <c r="C49" s="4">
        <f aca="true" t="shared" si="6" ref="C49:C80">+E48*$C$9</f>
        <v>691.0985900429685</v>
      </c>
      <c r="D49" s="4">
        <f aca="true" t="shared" si="7" ref="D49:D80">+B49-C49</f>
        <v>714.2849519053909</v>
      </c>
      <c r="E49" s="4">
        <f aca="true" t="shared" si="8" ref="E49:E80">+E48-D49</f>
        <v>150070.86196656045</v>
      </c>
      <c r="F49" s="4"/>
      <c r="G49" s="4"/>
    </row>
    <row r="50" spans="1:7" ht="12.75">
      <c r="A50" s="1">
        <f aca="true" t="shared" si="9" ref="A50:A81">+A49+1</f>
        <v>34</v>
      </c>
      <c r="B50" s="4">
        <f t="shared" si="5"/>
        <v>1405.3835419483594</v>
      </c>
      <c r="C50" s="4">
        <f t="shared" si="6"/>
        <v>687.8247840134021</v>
      </c>
      <c r="D50" s="4">
        <f t="shared" si="7"/>
        <v>717.5587579349573</v>
      </c>
      <c r="E50" s="4">
        <f t="shared" si="8"/>
        <v>149353.3032086255</v>
      </c>
      <c r="F50" s="4"/>
      <c r="G50" s="4"/>
    </row>
    <row r="51" spans="1:7" ht="12.75">
      <c r="A51" s="1">
        <f t="shared" si="9"/>
        <v>35</v>
      </c>
      <c r="B51" s="4">
        <f t="shared" si="5"/>
        <v>1405.3835419483594</v>
      </c>
      <c r="C51" s="4">
        <f t="shared" si="6"/>
        <v>684.5359730395336</v>
      </c>
      <c r="D51" s="4">
        <f t="shared" si="7"/>
        <v>720.8475689088258</v>
      </c>
      <c r="E51" s="4">
        <f t="shared" si="8"/>
        <v>148632.45563971667</v>
      </c>
      <c r="F51" s="4"/>
      <c r="G51" s="4"/>
    </row>
    <row r="52" spans="1:7" ht="12.75">
      <c r="A52" s="1">
        <f t="shared" si="9"/>
        <v>36</v>
      </c>
      <c r="B52" s="4">
        <f t="shared" si="5"/>
        <v>1405.3835419483594</v>
      </c>
      <c r="C52" s="4">
        <f t="shared" si="6"/>
        <v>681.2320883487014</v>
      </c>
      <c r="D52" s="4">
        <f t="shared" si="7"/>
        <v>724.151453599658</v>
      </c>
      <c r="E52" s="4">
        <f t="shared" si="8"/>
        <v>147908.30418611702</v>
      </c>
      <c r="F52" s="4">
        <f>SUM(C41:C52)</f>
        <v>8389.559027326559</v>
      </c>
      <c r="G52" s="4">
        <f>+$C$12*F52</f>
        <v>2600.763298471233</v>
      </c>
    </row>
    <row r="53" spans="1:7" ht="12.75">
      <c r="A53" s="1">
        <f t="shared" si="9"/>
        <v>37</v>
      </c>
      <c r="B53" s="4">
        <f t="shared" si="5"/>
        <v>1405.3835419483594</v>
      </c>
      <c r="C53" s="4">
        <f t="shared" si="6"/>
        <v>677.9130608530363</v>
      </c>
      <c r="D53" s="4">
        <f t="shared" si="7"/>
        <v>727.4704810953231</v>
      </c>
      <c r="E53" s="4">
        <f t="shared" si="8"/>
        <v>147180.8337050217</v>
      </c>
      <c r="F53" s="4"/>
      <c r="G53" s="4"/>
    </row>
    <row r="54" spans="1:7" ht="12.75">
      <c r="A54" s="1">
        <f t="shared" si="9"/>
        <v>38</v>
      </c>
      <c r="B54" s="4">
        <f t="shared" si="5"/>
        <v>1405.3835419483594</v>
      </c>
      <c r="C54" s="4">
        <f t="shared" si="6"/>
        <v>674.5788211480161</v>
      </c>
      <c r="D54" s="4">
        <f t="shared" si="7"/>
        <v>730.8047208003433</v>
      </c>
      <c r="E54" s="4">
        <f t="shared" si="8"/>
        <v>146450.02898422137</v>
      </c>
      <c r="F54" s="4"/>
      <c r="G54" s="4"/>
    </row>
    <row r="55" spans="1:7" ht="12.75">
      <c r="A55" s="1">
        <f t="shared" si="9"/>
        <v>39</v>
      </c>
      <c r="B55" s="4">
        <f t="shared" si="5"/>
        <v>1405.3835419483594</v>
      </c>
      <c r="C55" s="4">
        <f t="shared" si="6"/>
        <v>671.2292995110146</v>
      </c>
      <c r="D55" s="4">
        <f t="shared" si="7"/>
        <v>734.1542424373448</v>
      </c>
      <c r="E55" s="4">
        <f t="shared" si="8"/>
        <v>145715.87474178403</v>
      </c>
      <c r="F55" s="4"/>
      <c r="G55" s="4"/>
    </row>
    <row r="56" spans="1:7" ht="12.75">
      <c r="A56" s="1">
        <f t="shared" si="9"/>
        <v>40</v>
      </c>
      <c r="B56" s="4">
        <f t="shared" si="5"/>
        <v>1405.3835419483594</v>
      </c>
      <c r="C56" s="4">
        <f t="shared" si="6"/>
        <v>667.8644258998435</v>
      </c>
      <c r="D56" s="4">
        <f t="shared" si="7"/>
        <v>737.5191160485159</v>
      </c>
      <c r="E56" s="4">
        <f t="shared" si="8"/>
        <v>144978.3556257355</v>
      </c>
      <c r="F56" s="4"/>
      <c r="G56" s="4"/>
    </row>
    <row r="57" spans="1:7" ht="12.75">
      <c r="A57" s="1">
        <f t="shared" si="9"/>
        <v>41</v>
      </c>
      <c r="B57" s="4">
        <f t="shared" si="5"/>
        <v>1405.3835419483594</v>
      </c>
      <c r="C57" s="4">
        <f t="shared" si="6"/>
        <v>664.4841299512877</v>
      </c>
      <c r="D57" s="4">
        <f t="shared" si="7"/>
        <v>740.8994119970716</v>
      </c>
      <c r="E57" s="4">
        <f t="shared" si="8"/>
        <v>144237.45621373845</v>
      </c>
      <c r="F57" s="4"/>
      <c r="G57" s="4"/>
    </row>
    <row r="58" spans="1:7" ht="12.75">
      <c r="A58" s="1">
        <f t="shared" si="9"/>
        <v>42</v>
      </c>
      <c r="B58" s="4">
        <f t="shared" si="5"/>
        <v>1405.3835419483594</v>
      </c>
      <c r="C58" s="4">
        <f t="shared" si="6"/>
        <v>661.0883409796346</v>
      </c>
      <c r="D58" s="4">
        <f t="shared" si="7"/>
        <v>744.2952009687248</v>
      </c>
      <c r="E58" s="4">
        <f t="shared" si="8"/>
        <v>143493.16101276973</v>
      </c>
      <c r="F58" s="4"/>
      <c r="G58" s="4"/>
    </row>
    <row r="59" spans="1:7" ht="12.75">
      <c r="A59" s="1">
        <f t="shared" si="9"/>
        <v>43</v>
      </c>
      <c r="B59" s="4">
        <f t="shared" si="5"/>
        <v>1405.3835419483594</v>
      </c>
      <c r="C59" s="4">
        <f t="shared" si="6"/>
        <v>657.6769879751946</v>
      </c>
      <c r="D59" s="4">
        <f t="shared" si="7"/>
        <v>747.7065539731648</v>
      </c>
      <c r="E59" s="4">
        <f t="shared" si="8"/>
        <v>142745.45445879656</v>
      </c>
      <c r="F59" s="4"/>
      <c r="G59" s="4"/>
    </row>
    <row r="60" spans="1:7" ht="12.75">
      <c r="A60" s="1">
        <f t="shared" si="9"/>
        <v>44</v>
      </c>
      <c r="B60" s="4">
        <f t="shared" si="5"/>
        <v>1405.3835419483594</v>
      </c>
      <c r="C60" s="4">
        <f t="shared" si="6"/>
        <v>654.2499996028176</v>
      </c>
      <c r="D60" s="4">
        <f t="shared" si="7"/>
        <v>751.1335423455417</v>
      </c>
      <c r="E60" s="4">
        <f t="shared" si="8"/>
        <v>141994.32091645102</v>
      </c>
      <c r="F60" s="4"/>
      <c r="G60" s="4"/>
    </row>
    <row r="61" spans="1:7" ht="12.75">
      <c r="A61" s="1">
        <f t="shared" si="9"/>
        <v>45</v>
      </c>
      <c r="B61" s="4">
        <f t="shared" si="5"/>
        <v>1405.3835419483594</v>
      </c>
      <c r="C61" s="4">
        <f t="shared" si="6"/>
        <v>650.8073042004005</v>
      </c>
      <c r="D61" s="4">
        <f t="shared" si="7"/>
        <v>754.5762377479589</v>
      </c>
      <c r="E61" s="4">
        <f t="shared" si="8"/>
        <v>141239.74467870305</v>
      </c>
      <c r="F61" s="4"/>
      <c r="G61" s="4"/>
    </row>
    <row r="62" spans="1:7" ht="12.75">
      <c r="A62" s="1">
        <f t="shared" si="9"/>
        <v>46</v>
      </c>
      <c r="B62" s="4">
        <f t="shared" si="5"/>
        <v>1405.3835419483594</v>
      </c>
      <c r="C62" s="4">
        <f t="shared" si="6"/>
        <v>647.348829777389</v>
      </c>
      <c r="D62" s="4">
        <f t="shared" si="7"/>
        <v>758.0347121709704</v>
      </c>
      <c r="E62" s="4">
        <f t="shared" si="8"/>
        <v>140481.70996653207</v>
      </c>
      <c r="F62" s="4"/>
      <c r="G62" s="4"/>
    </row>
    <row r="63" spans="1:7" ht="12.75">
      <c r="A63" s="1">
        <f t="shared" si="9"/>
        <v>47</v>
      </c>
      <c r="B63" s="4">
        <f t="shared" si="5"/>
        <v>1405.3835419483594</v>
      </c>
      <c r="C63" s="4">
        <f t="shared" si="6"/>
        <v>643.874504013272</v>
      </c>
      <c r="D63" s="4">
        <f t="shared" si="7"/>
        <v>761.5090379350873</v>
      </c>
      <c r="E63" s="4">
        <f t="shared" si="8"/>
        <v>139720.20092859698</v>
      </c>
      <c r="F63" s="4"/>
      <c r="G63" s="4"/>
    </row>
    <row r="64" spans="1:7" ht="12.75">
      <c r="A64" s="1">
        <f t="shared" si="9"/>
        <v>48</v>
      </c>
      <c r="B64" s="4">
        <f t="shared" si="5"/>
        <v>1405.3835419483594</v>
      </c>
      <c r="C64" s="4">
        <f t="shared" si="6"/>
        <v>640.3842542560695</v>
      </c>
      <c r="D64" s="4">
        <f t="shared" si="7"/>
        <v>764.9992876922898</v>
      </c>
      <c r="E64" s="4">
        <f t="shared" si="8"/>
        <v>138955.2016409047</v>
      </c>
      <c r="F64" s="4">
        <f>SUM(C53:C64)</f>
        <v>7911.499958167977</v>
      </c>
      <c r="G64" s="4">
        <f>+$C$12*F64</f>
        <v>2452.5649870320726</v>
      </c>
    </row>
    <row r="65" spans="1:7" ht="12.75">
      <c r="A65" s="1">
        <f t="shared" si="9"/>
        <v>49</v>
      </c>
      <c r="B65" s="4">
        <f t="shared" si="5"/>
        <v>1405.3835419483594</v>
      </c>
      <c r="C65" s="4">
        <f t="shared" si="6"/>
        <v>636.8780075208132</v>
      </c>
      <c r="D65" s="4">
        <f t="shared" si="7"/>
        <v>768.5055344275462</v>
      </c>
      <c r="E65" s="4">
        <f t="shared" si="8"/>
        <v>138186.69610647715</v>
      </c>
      <c r="F65" s="4"/>
      <c r="G65" s="4"/>
    </row>
    <row r="66" spans="1:7" ht="12.75">
      <c r="A66" s="1">
        <f t="shared" si="9"/>
        <v>50</v>
      </c>
      <c r="B66" s="4">
        <f t="shared" si="5"/>
        <v>1405.3835419483594</v>
      </c>
      <c r="C66" s="4">
        <f t="shared" si="6"/>
        <v>633.3556904880203</v>
      </c>
      <c r="D66" s="4">
        <f t="shared" si="7"/>
        <v>772.0278514603391</v>
      </c>
      <c r="E66" s="4">
        <f t="shared" si="8"/>
        <v>137414.66825501682</v>
      </c>
      <c r="F66" s="4"/>
      <c r="G66" s="4"/>
    </row>
    <row r="67" spans="1:7" ht="12.75">
      <c r="A67" s="1">
        <f t="shared" si="9"/>
        <v>51</v>
      </c>
      <c r="B67" s="4">
        <f t="shared" si="5"/>
        <v>1405.3835419483594</v>
      </c>
      <c r="C67" s="4">
        <f t="shared" si="6"/>
        <v>629.8172295021604</v>
      </c>
      <c r="D67" s="4">
        <f t="shared" si="7"/>
        <v>775.5663124461989</v>
      </c>
      <c r="E67" s="4">
        <f t="shared" si="8"/>
        <v>136639.10194257062</v>
      </c>
      <c r="F67" s="4"/>
      <c r="G67" s="4"/>
    </row>
    <row r="68" spans="1:7" ht="12.75">
      <c r="A68" s="1">
        <f t="shared" si="9"/>
        <v>52</v>
      </c>
      <c r="B68" s="4">
        <f t="shared" si="5"/>
        <v>1405.3835419483594</v>
      </c>
      <c r="C68" s="4">
        <f t="shared" si="6"/>
        <v>626.2625505701153</v>
      </c>
      <c r="D68" s="4">
        <f t="shared" si="7"/>
        <v>779.1209913782441</v>
      </c>
      <c r="E68" s="4">
        <f t="shared" si="8"/>
        <v>135859.98095119238</v>
      </c>
      <c r="F68" s="4"/>
      <c r="G68" s="4"/>
    </row>
    <row r="69" spans="1:7" ht="12.75">
      <c r="A69" s="1">
        <f t="shared" si="9"/>
        <v>53</v>
      </c>
      <c r="B69" s="4">
        <f t="shared" si="5"/>
        <v>1405.3835419483594</v>
      </c>
      <c r="C69" s="4">
        <f t="shared" si="6"/>
        <v>622.6915793596318</v>
      </c>
      <c r="D69" s="4">
        <f t="shared" si="7"/>
        <v>782.6919625887276</v>
      </c>
      <c r="E69" s="4">
        <f t="shared" si="8"/>
        <v>135077.28898860366</v>
      </c>
      <c r="F69" s="4"/>
      <c r="G69" s="4"/>
    </row>
    <row r="70" spans="1:7" ht="12.75">
      <c r="A70" s="1">
        <f t="shared" si="9"/>
        <v>54</v>
      </c>
      <c r="B70" s="4">
        <f t="shared" si="5"/>
        <v>1405.3835419483594</v>
      </c>
      <c r="C70" s="4">
        <f t="shared" si="6"/>
        <v>619.1042411977668</v>
      </c>
      <c r="D70" s="4">
        <f t="shared" si="7"/>
        <v>786.2793007505926</v>
      </c>
      <c r="E70" s="4">
        <f t="shared" si="8"/>
        <v>134291.00968785307</v>
      </c>
      <c r="F70" s="4"/>
      <c r="G70" s="4"/>
    </row>
    <row r="71" spans="1:7" ht="12.75">
      <c r="A71" s="1">
        <f t="shared" si="9"/>
        <v>55</v>
      </c>
      <c r="B71" s="4">
        <f t="shared" si="5"/>
        <v>1405.3835419483594</v>
      </c>
      <c r="C71" s="4">
        <f t="shared" si="6"/>
        <v>615.5004610693265</v>
      </c>
      <c r="D71" s="4">
        <f t="shared" si="7"/>
        <v>789.8830808790328</v>
      </c>
      <c r="E71" s="4">
        <f t="shared" si="8"/>
        <v>133501.12660697405</v>
      </c>
      <c r="F71" s="4"/>
      <c r="G71" s="4"/>
    </row>
    <row r="72" spans="1:7" ht="12.75">
      <c r="A72" s="1">
        <f t="shared" si="9"/>
        <v>56</v>
      </c>
      <c r="B72" s="4">
        <f t="shared" si="5"/>
        <v>1405.3835419483594</v>
      </c>
      <c r="C72" s="4">
        <f t="shared" si="6"/>
        <v>611.8801636152978</v>
      </c>
      <c r="D72" s="4">
        <f t="shared" si="7"/>
        <v>793.5033783330616</v>
      </c>
      <c r="E72" s="4">
        <f t="shared" si="8"/>
        <v>132707.623228641</v>
      </c>
      <c r="F72" s="4"/>
      <c r="G72" s="4"/>
    </row>
    <row r="73" spans="1:7" ht="12.75">
      <c r="A73" s="1">
        <f t="shared" si="9"/>
        <v>57</v>
      </c>
      <c r="B73" s="4">
        <f t="shared" si="5"/>
        <v>1405.3835419483594</v>
      </c>
      <c r="C73" s="4">
        <f t="shared" si="6"/>
        <v>608.2432731312713</v>
      </c>
      <c r="D73" s="4">
        <f t="shared" si="7"/>
        <v>797.1402688170881</v>
      </c>
      <c r="E73" s="4">
        <f t="shared" si="8"/>
        <v>131910.48295982392</v>
      </c>
      <c r="F73" s="4"/>
      <c r="G73" s="4"/>
    </row>
    <row r="74" spans="1:7" ht="12.75">
      <c r="A74" s="1">
        <f t="shared" si="9"/>
        <v>58</v>
      </c>
      <c r="B74" s="4">
        <f t="shared" si="5"/>
        <v>1405.3835419483594</v>
      </c>
      <c r="C74" s="4">
        <f t="shared" si="6"/>
        <v>604.5897135658596</v>
      </c>
      <c r="D74" s="4">
        <f t="shared" si="7"/>
        <v>800.7938283824998</v>
      </c>
      <c r="E74" s="4">
        <f t="shared" si="8"/>
        <v>131109.6891314414</v>
      </c>
      <c r="F74" s="4"/>
      <c r="G74" s="4"/>
    </row>
    <row r="75" spans="1:7" ht="12.75">
      <c r="A75" s="1">
        <f t="shared" si="9"/>
        <v>59</v>
      </c>
      <c r="B75" s="4">
        <f t="shared" si="5"/>
        <v>1405.3835419483594</v>
      </c>
      <c r="C75" s="4">
        <f t="shared" si="6"/>
        <v>600.9194085191065</v>
      </c>
      <c r="D75" s="4">
        <f t="shared" si="7"/>
        <v>804.4641334292529</v>
      </c>
      <c r="E75" s="4">
        <f t="shared" si="8"/>
        <v>130305.22499801216</v>
      </c>
      <c r="F75" s="4"/>
      <c r="G75" s="4"/>
    </row>
    <row r="76" spans="1:7" ht="12.75">
      <c r="A76" s="1">
        <f t="shared" si="9"/>
        <v>60</v>
      </c>
      <c r="B76" s="4">
        <f t="shared" si="5"/>
        <v>1405.3835419483594</v>
      </c>
      <c r="C76" s="4">
        <f t="shared" si="6"/>
        <v>597.232281240889</v>
      </c>
      <c r="D76" s="4">
        <f t="shared" si="7"/>
        <v>808.1512607074703</v>
      </c>
      <c r="E76" s="4">
        <f t="shared" si="8"/>
        <v>129497.07373730469</v>
      </c>
      <c r="F76" s="4">
        <f>SUM(C65:C76)</f>
        <v>7406.474599780258</v>
      </c>
      <c r="G76" s="4">
        <f>+$C$12*F76</f>
        <v>2296.00712593188</v>
      </c>
    </row>
    <row r="77" spans="1:7" ht="12.75">
      <c r="A77" s="1">
        <f t="shared" si="9"/>
        <v>61</v>
      </c>
      <c r="B77" s="4">
        <f t="shared" si="5"/>
        <v>1405.3835419483594</v>
      </c>
      <c r="C77" s="4">
        <f t="shared" si="6"/>
        <v>593.5282546293131</v>
      </c>
      <c r="D77" s="4">
        <f t="shared" si="7"/>
        <v>811.8552873190463</v>
      </c>
      <c r="E77" s="4">
        <f t="shared" si="8"/>
        <v>128685.21844998564</v>
      </c>
      <c r="F77" s="4"/>
      <c r="G77" s="4"/>
    </row>
    <row r="78" spans="1:7" ht="12.75">
      <c r="A78" s="1">
        <f t="shared" si="9"/>
        <v>62</v>
      </c>
      <c r="B78" s="4">
        <f t="shared" si="5"/>
        <v>1405.3835419483594</v>
      </c>
      <c r="C78" s="4">
        <f t="shared" si="6"/>
        <v>589.8072512291009</v>
      </c>
      <c r="D78" s="4">
        <f t="shared" si="7"/>
        <v>815.5762907192585</v>
      </c>
      <c r="E78" s="4">
        <f t="shared" si="8"/>
        <v>127869.64215926638</v>
      </c>
      <c r="F78" s="4"/>
      <c r="G78" s="4"/>
    </row>
    <row r="79" spans="1:7" ht="12.75">
      <c r="A79" s="1">
        <f t="shared" si="9"/>
        <v>63</v>
      </c>
      <c r="B79" s="4">
        <f t="shared" si="5"/>
        <v>1405.3835419483594</v>
      </c>
      <c r="C79" s="4">
        <f t="shared" si="6"/>
        <v>586.0691932299709</v>
      </c>
      <c r="D79" s="4">
        <f t="shared" si="7"/>
        <v>819.3143487183885</v>
      </c>
      <c r="E79" s="4">
        <f t="shared" si="8"/>
        <v>127050.327810548</v>
      </c>
      <c r="F79" s="4"/>
      <c r="G79" s="4"/>
    </row>
    <row r="80" spans="1:7" ht="12.75">
      <c r="A80" s="1">
        <f t="shared" si="9"/>
        <v>64</v>
      </c>
      <c r="B80" s="4">
        <f t="shared" si="5"/>
        <v>1405.3835419483594</v>
      </c>
      <c r="C80" s="4">
        <f t="shared" si="6"/>
        <v>582.3140024650116</v>
      </c>
      <c r="D80" s="4">
        <f t="shared" si="7"/>
        <v>823.0695394833477</v>
      </c>
      <c r="E80" s="4">
        <f t="shared" si="8"/>
        <v>126227.25827106465</v>
      </c>
      <c r="F80" s="4"/>
      <c r="G80" s="4"/>
    </row>
    <row r="81" spans="1:7" ht="12.75">
      <c r="A81" s="1">
        <f t="shared" si="9"/>
        <v>65</v>
      </c>
      <c r="B81" s="4">
        <f aca="true" t="shared" si="10" ref="B81:B112">+$H$7</f>
        <v>1405.3835419483594</v>
      </c>
      <c r="C81" s="4">
        <f aca="true" t="shared" si="11" ref="C81:C112">+E80*$C$9</f>
        <v>578.5416004090463</v>
      </c>
      <c r="D81" s="4">
        <f aca="true" t="shared" si="12" ref="D81:D112">+B81-C81</f>
        <v>826.8419415393131</v>
      </c>
      <c r="E81" s="4">
        <f aca="true" t="shared" si="13" ref="E81:E112">+E80-D81</f>
        <v>125400.41632952534</v>
      </c>
      <c r="F81" s="4"/>
      <c r="G81" s="4"/>
    </row>
    <row r="82" spans="1:7" ht="12.75">
      <c r="A82" s="1">
        <f aca="true" t="shared" si="14" ref="A82:A113">+A81+1</f>
        <v>66</v>
      </c>
      <c r="B82" s="4">
        <f t="shared" si="10"/>
        <v>1405.3835419483594</v>
      </c>
      <c r="C82" s="4">
        <f t="shared" si="11"/>
        <v>574.7519081769912</v>
      </c>
      <c r="D82" s="4">
        <f t="shared" si="12"/>
        <v>830.6316337713682</v>
      </c>
      <c r="E82" s="4">
        <f t="shared" si="13"/>
        <v>124569.78469575397</v>
      </c>
      <c r="F82" s="4"/>
      <c r="G82" s="4"/>
    </row>
    <row r="83" spans="1:7" ht="12.75">
      <c r="A83" s="1">
        <f t="shared" si="14"/>
        <v>67</v>
      </c>
      <c r="B83" s="4">
        <f t="shared" si="10"/>
        <v>1405.3835419483594</v>
      </c>
      <c r="C83" s="4">
        <f t="shared" si="11"/>
        <v>570.9448465222057</v>
      </c>
      <c r="D83" s="4">
        <f t="shared" si="12"/>
        <v>834.4386954261537</v>
      </c>
      <c r="E83" s="4">
        <f t="shared" si="13"/>
        <v>123735.34600032782</v>
      </c>
      <c r="F83" s="4"/>
      <c r="G83" s="4"/>
    </row>
    <row r="84" spans="1:7" ht="12.75">
      <c r="A84" s="1">
        <f t="shared" si="14"/>
        <v>68</v>
      </c>
      <c r="B84" s="4">
        <f t="shared" si="10"/>
        <v>1405.3835419483594</v>
      </c>
      <c r="C84" s="4">
        <f t="shared" si="11"/>
        <v>567.1203358348358</v>
      </c>
      <c r="D84" s="4">
        <f t="shared" si="12"/>
        <v>838.2632061135236</v>
      </c>
      <c r="E84" s="4">
        <f t="shared" si="13"/>
        <v>122897.0827942143</v>
      </c>
      <c r="F84" s="4"/>
      <c r="G84" s="4"/>
    </row>
    <row r="85" spans="1:7" ht="12.75">
      <c r="A85" s="1">
        <f t="shared" si="14"/>
        <v>69</v>
      </c>
      <c r="B85" s="4">
        <f t="shared" si="10"/>
        <v>1405.3835419483594</v>
      </c>
      <c r="C85" s="4">
        <f t="shared" si="11"/>
        <v>563.2782961401489</v>
      </c>
      <c r="D85" s="4">
        <f t="shared" si="12"/>
        <v>842.1052458082105</v>
      </c>
      <c r="E85" s="4">
        <f t="shared" si="13"/>
        <v>122054.97754840608</v>
      </c>
      <c r="F85" s="4"/>
      <c r="G85" s="4"/>
    </row>
    <row r="86" spans="1:7" ht="12.75">
      <c r="A86" s="1">
        <f t="shared" si="14"/>
        <v>70</v>
      </c>
      <c r="B86" s="4">
        <f t="shared" si="10"/>
        <v>1405.3835419483594</v>
      </c>
      <c r="C86" s="4">
        <f t="shared" si="11"/>
        <v>559.4186470968613</v>
      </c>
      <c r="D86" s="4">
        <f t="shared" si="12"/>
        <v>845.9648948514981</v>
      </c>
      <c r="E86" s="4">
        <f t="shared" si="13"/>
        <v>121209.01265355459</v>
      </c>
      <c r="F86" s="4"/>
      <c r="G86" s="4"/>
    </row>
    <row r="87" spans="1:7" ht="12.75">
      <c r="A87" s="1">
        <f t="shared" si="14"/>
        <v>71</v>
      </c>
      <c r="B87" s="4">
        <f t="shared" si="10"/>
        <v>1405.3835419483594</v>
      </c>
      <c r="C87" s="4">
        <f t="shared" si="11"/>
        <v>555.5413079954585</v>
      </c>
      <c r="D87" s="4">
        <f t="shared" si="12"/>
        <v>849.8422339529009</v>
      </c>
      <c r="E87" s="4">
        <f t="shared" si="13"/>
        <v>120359.17041960168</v>
      </c>
      <c r="F87" s="4"/>
      <c r="G87" s="4"/>
    </row>
    <row r="88" spans="1:7" ht="12.75">
      <c r="A88" s="1">
        <f t="shared" si="14"/>
        <v>72</v>
      </c>
      <c r="B88" s="4">
        <f t="shared" si="10"/>
        <v>1405.3835419483594</v>
      </c>
      <c r="C88" s="4">
        <f t="shared" si="11"/>
        <v>551.6461977565077</v>
      </c>
      <c r="D88" s="4">
        <f t="shared" si="12"/>
        <v>853.7373441918517</v>
      </c>
      <c r="E88" s="4">
        <f t="shared" si="13"/>
        <v>119505.43307540983</v>
      </c>
      <c r="F88" s="4">
        <f>SUM(C77:C88)</f>
        <v>6872.961841485452</v>
      </c>
      <c r="G88" s="4">
        <f>+$C$12*F88</f>
        <v>2130.61817086049</v>
      </c>
    </row>
    <row r="89" spans="1:7" ht="12.75">
      <c r="A89" s="1">
        <f t="shared" si="14"/>
        <v>73</v>
      </c>
      <c r="B89" s="4">
        <f t="shared" si="10"/>
        <v>1405.3835419483594</v>
      </c>
      <c r="C89" s="4">
        <f t="shared" si="11"/>
        <v>547.7332349289618</v>
      </c>
      <c r="D89" s="4">
        <f t="shared" si="12"/>
        <v>857.6503070193976</v>
      </c>
      <c r="E89" s="4">
        <f t="shared" si="13"/>
        <v>118647.78276839043</v>
      </c>
      <c r="F89" s="4"/>
      <c r="G89" s="4"/>
    </row>
    <row r="90" spans="1:7" ht="12.75">
      <c r="A90" s="1">
        <f t="shared" si="14"/>
        <v>74</v>
      </c>
      <c r="B90" s="4">
        <f t="shared" si="10"/>
        <v>1405.3835419483594</v>
      </c>
      <c r="C90" s="4">
        <f t="shared" si="11"/>
        <v>543.8023376884562</v>
      </c>
      <c r="D90" s="4">
        <f t="shared" si="12"/>
        <v>861.5812042599032</v>
      </c>
      <c r="E90" s="4">
        <f t="shared" si="13"/>
        <v>117786.20156413053</v>
      </c>
      <c r="F90" s="4"/>
      <c r="G90" s="4"/>
    </row>
    <row r="91" spans="1:7" ht="12.75">
      <c r="A91" s="1">
        <f t="shared" si="14"/>
        <v>75</v>
      </c>
      <c r="B91" s="4">
        <f t="shared" si="10"/>
        <v>1405.3835419483594</v>
      </c>
      <c r="C91" s="4">
        <f t="shared" si="11"/>
        <v>539.8534238355983</v>
      </c>
      <c r="D91" s="4">
        <f t="shared" si="12"/>
        <v>865.5301181127611</v>
      </c>
      <c r="E91" s="4">
        <f t="shared" si="13"/>
        <v>116920.67144601778</v>
      </c>
      <c r="F91" s="4"/>
      <c r="G91" s="4"/>
    </row>
    <row r="92" spans="1:7" ht="12.75">
      <c r="A92" s="1">
        <f t="shared" si="14"/>
        <v>76</v>
      </c>
      <c r="B92" s="4">
        <f t="shared" si="10"/>
        <v>1405.3835419483594</v>
      </c>
      <c r="C92" s="4">
        <f t="shared" si="11"/>
        <v>535.8864107942481</v>
      </c>
      <c r="D92" s="4">
        <f t="shared" si="12"/>
        <v>869.4971311541112</v>
      </c>
      <c r="E92" s="4">
        <f t="shared" si="13"/>
        <v>116051.17431486366</v>
      </c>
      <c r="F92" s="4"/>
      <c r="G92" s="4"/>
    </row>
    <row r="93" spans="1:7" ht="12.75">
      <c r="A93" s="1">
        <f t="shared" si="14"/>
        <v>77</v>
      </c>
      <c r="B93" s="4">
        <f t="shared" si="10"/>
        <v>1405.3835419483594</v>
      </c>
      <c r="C93" s="4">
        <f t="shared" si="11"/>
        <v>531.9012156097917</v>
      </c>
      <c r="D93" s="4">
        <f t="shared" si="12"/>
        <v>873.4823263385676</v>
      </c>
      <c r="E93" s="4">
        <f t="shared" si="13"/>
        <v>115177.6919885251</v>
      </c>
      <c r="F93" s="4"/>
      <c r="G93" s="4"/>
    </row>
    <row r="94" spans="1:7" ht="12.75">
      <c r="A94" s="1">
        <f t="shared" si="14"/>
        <v>78</v>
      </c>
      <c r="B94" s="4">
        <f t="shared" si="10"/>
        <v>1405.3835419483594</v>
      </c>
      <c r="C94" s="4">
        <f t="shared" si="11"/>
        <v>527.8977549474067</v>
      </c>
      <c r="D94" s="4">
        <f t="shared" si="12"/>
        <v>877.4857870009527</v>
      </c>
      <c r="E94" s="4">
        <f t="shared" si="13"/>
        <v>114300.20620152414</v>
      </c>
      <c r="F94" s="4"/>
      <c r="G94" s="4"/>
    </row>
    <row r="95" spans="1:7" ht="12.75">
      <c r="A95" s="1">
        <f t="shared" si="14"/>
        <v>79</v>
      </c>
      <c r="B95" s="4">
        <f t="shared" si="10"/>
        <v>1405.3835419483594</v>
      </c>
      <c r="C95" s="4">
        <f t="shared" si="11"/>
        <v>523.875945090319</v>
      </c>
      <c r="D95" s="4">
        <f t="shared" si="12"/>
        <v>881.5075968580404</v>
      </c>
      <c r="E95" s="4">
        <f t="shared" si="13"/>
        <v>113418.6986046661</v>
      </c>
      <c r="F95" s="4"/>
      <c r="G95" s="4"/>
    </row>
    <row r="96" spans="1:7" ht="12.75">
      <c r="A96" s="1">
        <f t="shared" si="14"/>
        <v>80</v>
      </c>
      <c r="B96" s="4">
        <f t="shared" si="10"/>
        <v>1405.3835419483594</v>
      </c>
      <c r="C96" s="4">
        <f t="shared" si="11"/>
        <v>519.835701938053</v>
      </c>
      <c r="D96" s="4">
        <f t="shared" si="12"/>
        <v>885.5478400103063</v>
      </c>
      <c r="E96" s="4">
        <f t="shared" si="13"/>
        <v>112533.1507646558</v>
      </c>
      <c r="F96" s="4"/>
      <c r="G96" s="4"/>
    </row>
    <row r="97" spans="1:7" ht="12.75">
      <c r="A97" s="1">
        <f t="shared" si="14"/>
        <v>81</v>
      </c>
      <c r="B97" s="4">
        <f t="shared" si="10"/>
        <v>1405.3835419483594</v>
      </c>
      <c r="C97" s="4">
        <f t="shared" si="11"/>
        <v>515.7769410046724</v>
      </c>
      <c r="D97" s="4">
        <f t="shared" si="12"/>
        <v>889.606600943687</v>
      </c>
      <c r="E97" s="4">
        <f t="shared" si="13"/>
        <v>111643.54416371211</v>
      </c>
      <c r="F97" s="4"/>
      <c r="G97" s="4"/>
    </row>
    <row r="98" spans="1:7" ht="12.75">
      <c r="A98" s="1">
        <f t="shared" si="14"/>
        <v>82</v>
      </c>
      <c r="B98" s="4">
        <f t="shared" si="10"/>
        <v>1405.3835419483594</v>
      </c>
      <c r="C98" s="4">
        <f t="shared" si="11"/>
        <v>511.69957741701387</v>
      </c>
      <c r="D98" s="4">
        <f t="shared" si="12"/>
        <v>893.6839645313455</v>
      </c>
      <c r="E98" s="4">
        <f t="shared" si="13"/>
        <v>110749.86019918077</v>
      </c>
      <c r="F98" s="4"/>
      <c r="G98" s="4"/>
    </row>
    <row r="99" spans="1:7" ht="12.75">
      <c r="A99" s="1">
        <f t="shared" si="14"/>
        <v>83</v>
      </c>
      <c r="B99" s="4">
        <f t="shared" si="10"/>
        <v>1405.3835419483594</v>
      </c>
      <c r="C99" s="4">
        <f t="shared" si="11"/>
        <v>507.60352591291183</v>
      </c>
      <c r="D99" s="4">
        <f t="shared" si="12"/>
        <v>897.7800160354475</v>
      </c>
      <c r="E99" s="4">
        <f t="shared" si="13"/>
        <v>109852.08018314531</v>
      </c>
      <c r="F99" s="4"/>
      <c r="G99" s="4"/>
    </row>
    <row r="100" spans="1:7" ht="12.75">
      <c r="A100" s="1">
        <f t="shared" si="14"/>
        <v>84</v>
      </c>
      <c r="B100" s="4">
        <f t="shared" si="10"/>
        <v>1405.3835419483594</v>
      </c>
      <c r="C100" s="4">
        <f t="shared" si="11"/>
        <v>503.488700839416</v>
      </c>
      <c r="D100" s="4">
        <f t="shared" si="12"/>
        <v>901.8948411089434</v>
      </c>
      <c r="E100" s="4">
        <f t="shared" si="13"/>
        <v>108950.18534203638</v>
      </c>
      <c r="F100" s="4">
        <f>SUM(C89:C100)</f>
        <v>6309.354770006848</v>
      </c>
      <c r="G100" s="4">
        <f>+$C$12*F100</f>
        <v>1955.899978702123</v>
      </c>
    </row>
    <row r="101" spans="1:7" ht="12.75">
      <c r="A101" s="1">
        <f t="shared" si="14"/>
        <v>85</v>
      </c>
      <c r="B101" s="4">
        <f t="shared" si="10"/>
        <v>1405.3835419483594</v>
      </c>
      <c r="C101" s="4">
        <f t="shared" si="11"/>
        <v>499.3550161510001</v>
      </c>
      <c r="D101" s="4">
        <f t="shared" si="12"/>
        <v>906.0285257973593</v>
      </c>
      <c r="E101" s="4">
        <f t="shared" si="13"/>
        <v>108044.15681623902</v>
      </c>
      <c r="F101" s="4"/>
      <c r="G101" s="4"/>
    </row>
    <row r="102" spans="1:7" ht="12.75">
      <c r="A102" s="1">
        <f t="shared" si="14"/>
        <v>86</v>
      </c>
      <c r="B102" s="4">
        <f t="shared" si="10"/>
        <v>1405.3835419483594</v>
      </c>
      <c r="C102" s="4">
        <f t="shared" si="11"/>
        <v>495.20238540776216</v>
      </c>
      <c r="D102" s="4">
        <f t="shared" si="12"/>
        <v>910.1811565405972</v>
      </c>
      <c r="E102" s="4">
        <f t="shared" si="13"/>
        <v>107133.97565969842</v>
      </c>
      <c r="F102" s="4"/>
      <c r="G102" s="4"/>
    </row>
    <row r="103" spans="1:7" ht="12.75">
      <c r="A103" s="1">
        <f t="shared" si="14"/>
        <v>87</v>
      </c>
      <c r="B103" s="4">
        <f t="shared" si="10"/>
        <v>1405.3835419483594</v>
      </c>
      <c r="C103" s="4">
        <f t="shared" si="11"/>
        <v>491.03072177361776</v>
      </c>
      <c r="D103" s="4">
        <f t="shared" si="12"/>
        <v>914.3528201747416</v>
      </c>
      <c r="E103" s="4">
        <f t="shared" si="13"/>
        <v>106219.62283952368</v>
      </c>
      <c r="F103" s="4"/>
      <c r="G103" s="4"/>
    </row>
    <row r="104" spans="1:7" ht="12.75">
      <c r="A104" s="1">
        <f t="shared" si="14"/>
        <v>88</v>
      </c>
      <c r="B104" s="4">
        <f t="shared" si="10"/>
        <v>1405.3835419483594</v>
      </c>
      <c r="C104" s="4">
        <f t="shared" si="11"/>
        <v>486.83993801448355</v>
      </c>
      <c r="D104" s="4">
        <f t="shared" si="12"/>
        <v>918.5436039338758</v>
      </c>
      <c r="E104" s="4">
        <f t="shared" si="13"/>
        <v>105301.0792355898</v>
      </c>
      <c r="F104" s="4"/>
      <c r="G104" s="4"/>
    </row>
    <row r="105" spans="1:7" ht="12.75">
      <c r="A105" s="1">
        <f t="shared" si="14"/>
        <v>89</v>
      </c>
      <c r="B105" s="4">
        <f t="shared" si="10"/>
        <v>1405.3835419483594</v>
      </c>
      <c r="C105" s="4">
        <f t="shared" si="11"/>
        <v>482.6299464964533</v>
      </c>
      <c r="D105" s="4">
        <f t="shared" si="12"/>
        <v>922.7535954519061</v>
      </c>
      <c r="E105" s="4">
        <f t="shared" si="13"/>
        <v>104378.32564013789</v>
      </c>
      <c r="F105" s="4"/>
      <c r="G105" s="4"/>
    </row>
    <row r="106" spans="1:7" ht="12.75">
      <c r="A106" s="1">
        <f t="shared" si="14"/>
        <v>90</v>
      </c>
      <c r="B106" s="4">
        <f t="shared" si="10"/>
        <v>1405.3835419483594</v>
      </c>
      <c r="C106" s="4">
        <f t="shared" si="11"/>
        <v>478.40065918396533</v>
      </c>
      <c r="D106" s="4">
        <f t="shared" si="12"/>
        <v>926.982882764394</v>
      </c>
      <c r="E106" s="4">
        <f t="shared" si="13"/>
        <v>103451.3427573735</v>
      </c>
      <c r="F106" s="4"/>
      <c r="G106" s="4"/>
    </row>
    <row r="107" spans="1:7" ht="12.75">
      <c r="A107" s="1">
        <f t="shared" si="14"/>
        <v>91</v>
      </c>
      <c r="B107" s="4">
        <f t="shared" si="10"/>
        <v>1405.3835419483594</v>
      </c>
      <c r="C107" s="4">
        <f t="shared" si="11"/>
        <v>474.15198763796184</v>
      </c>
      <c r="D107" s="4">
        <f t="shared" si="12"/>
        <v>931.2315543103975</v>
      </c>
      <c r="E107" s="4">
        <f t="shared" si="13"/>
        <v>102520.1112030631</v>
      </c>
      <c r="F107" s="4"/>
      <c r="G107" s="4"/>
    </row>
    <row r="108" spans="1:7" ht="12.75">
      <c r="A108" s="1">
        <f t="shared" si="14"/>
        <v>92</v>
      </c>
      <c r="B108" s="4">
        <f t="shared" si="10"/>
        <v>1405.3835419483594</v>
      </c>
      <c r="C108" s="4">
        <f t="shared" si="11"/>
        <v>469.88384301403926</v>
      </c>
      <c r="D108" s="4">
        <f t="shared" si="12"/>
        <v>935.4996989343201</v>
      </c>
      <c r="E108" s="4">
        <f t="shared" si="13"/>
        <v>101584.61150412878</v>
      </c>
      <c r="F108" s="4"/>
      <c r="G108" s="4"/>
    </row>
    <row r="109" spans="1:7" ht="12.75">
      <c r="A109" s="1">
        <f t="shared" si="14"/>
        <v>93</v>
      </c>
      <c r="B109" s="4">
        <f t="shared" si="10"/>
        <v>1405.3835419483594</v>
      </c>
      <c r="C109" s="4">
        <f t="shared" si="11"/>
        <v>465.59613606059025</v>
      </c>
      <c r="D109" s="4">
        <f t="shared" si="12"/>
        <v>939.7874058877692</v>
      </c>
      <c r="E109" s="4">
        <f t="shared" si="13"/>
        <v>100644.82409824102</v>
      </c>
      <c r="F109" s="4"/>
      <c r="G109" s="4"/>
    </row>
    <row r="110" spans="1:7" ht="12.75">
      <c r="A110" s="1">
        <f t="shared" si="14"/>
        <v>94</v>
      </c>
      <c r="B110" s="4">
        <f t="shared" si="10"/>
        <v>1405.3835419483594</v>
      </c>
      <c r="C110" s="4">
        <f t="shared" si="11"/>
        <v>461.28877711693804</v>
      </c>
      <c r="D110" s="4">
        <f t="shared" si="12"/>
        <v>944.0947648314213</v>
      </c>
      <c r="E110" s="4">
        <f t="shared" si="13"/>
        <v>99700.7293334096</v>
      </c>
      <c r="F110" s="4"/>
      <c r="G110" s="4"/>
    </row>
    <row r="111" spans="1:7" ht="12.75">
      <c r="A111" s="1">
        <f t="shared" si="14"/>
        <v>95</v>
      </c>
      <c r="B111" s="4">
        <f t="shared" si="10"/>
        <v>1405.3835419483594</v>
      </c>
      <c r="C111" s="4">
        <f t="shared" si="11"/>
        <v>456.9616761114607</v>
      </c>
      <c r="D111" s="4">
        <f t="shared" si="12"/>
        <v>948.4218658368986</v>
      </c>
      <c r="E111" s="4">
        <f t="shared" si="13"/>
        <v>98752.30746757271</v>
      </c>
      <c r="F111" s="4"/>
      <c r="G111" s="4"/>
    </row>
    <row r="112" spans="1:7" ht="12.75">
      <c r="A112" s="1">
        <f t="shared" si="14"/>
        <v>96</v>
      </c>
      <c r="B112" s="4">
        <f t="shared" si="10"/>
        <v>1405.3835419483594</v>
      </c>
      <c r="C112" s="4">
        <f t="shared" si="11"/>
        <v>452.61474255970825</v>
      </c>
      <c r="D112" s="4">
        <f t="shared" si="12"/>
        <v>952.7687993886511</v>
      </c>
      <c r="E112" s="4">
        <f t="shared" si="13"/>
        <v>97799.53866818406</v>
      </c>
      <c r="F112" s="4">
        <f>SUM(C101:C112)</f>
        <v>5713.95582952798</v>
      </c>
      <c r="G112" s="4">
        <f>+$C$12*F112</f>
        <v>1771.326307153674</v>
      </c>
    </row>
    <row r="113" spans="1:7" ht="12.75">
      <c r="A113" s="1">
        <f t="shared" si="14"/>
        <v>97</v>
      </c>
      <c r="B113" s="4">
        <f aca="true" t="shared" si="15" ref="B113:B144">+$H$7</f>
        <v>1405.3835419483594</v>
      </c>
      <c r="C113" s="4">
        <f aca="true" t="shared" si="16" ref="C113:C144">+E112*$C$9</f>
        <v>448.2478855625103</v>
      </c>
      <c r="D113" s="4">
        <f aca="true" t="shared" si="17" ref="D113:D144">+B113-C113</f>
        <v>957.1356563858491</v>
      </c>
      <c r="E113" s="4">
        <f aca="true" t="shared" si="18" ref="E113:E144">+E112-D113</f>
        <v>96842.40301179822</v>
      </c>
      <c r="F113" s="4"/>
      <c r="G113" s="4"/>
    </row>
    <row r="114" spans="1:7" ht="12.75">
      <c r="A114" s="1">
        <f aca="true" t="shared" si="19" ref="A114:A145">+A113+1</f>
        <v>98</v>
      </c>
      <c r="B114" s="4">
        <f t="shared" si="15"/>
        <v>1405.3835419483594</v>
      </c>
      <c r="C114" s="4">
        <f t="shared" si="16"/>
        <v>443.8610138040752</v>
      </c>
      <c r="D114" s="4">
        <f t="shared" si="17"/>
        <v>961.5225281442843</v>
      </c>
      <c r="E114" s="4">
        <f t="shared" si="18"/>
        <v>95880.88048365393</v>
      </c>
      <c r="F114" s="4"/>
      <c r="G114" s="4"/>
    </row>
    <row r="115" spans="1:7" ht="12.75">
      <c r="A115" s="1">
        <f t="shared" si="19"/>
        <v>99</v>
      </c>
      <c r="B115" s="4">
        <f t="shared" si="15"/>
        <v>1405.3835419483594</v>
      </c>
      <c r="C115" s="4">
        <f t="shared" si="16"/>
        <v>439.45403555008056</v>
      </c>
      <c r="D115" s="4">
        <f t="shared" si="17"/>
        <v>965.9295063982788</v>
      </c>
      <c r="E115" s="4">
        <f t="shared" si="18"/>
        <v>94914.95097725566</v>
      </c>
      <c r="F115" s="4"/>
      <c r="G115" s="4"/>
    </row>
    <row r="116" spans="1:7" ht="12.75">
      <c r="A116" s="1">
        <f t="shared" si="19"/>
        <v>100</v>
      </c>
      <c r="B116" s="4">
        <f t="shared" si="15"/>
        <v>1405.3835419483594</v>
      </c>
      <c r="C116" s="4">
        <f t="shared" si="16"/>
        <v>435.0268586457551</v>
      </c>
      <c r="D116" s="4">
        <f t="shared" si="17"/>
        <v>970.3566833026043</v>
      </c>
      <c r="E116" s="4">
        <f t="shared" si="18"/>
        <v>93944.59429395307</v>
      </c>
      <c r="F116" s="4"/>
      <c r="G116" s="4"/>
    </row>
    <row r="117" spans="1:7" ht="12.75">
      <c r="A117" s="1">
        <f t="shared" si="19"/>
        <v>101</v>
      </c>
      <c r="B117" s="4">
        <f t="shared" si="15"/>
        <v>1405.3835419483594</v>
      </c>
      <c r="C117" s="4">
        <f t="shared" si="16"/>
        <v>430.5793905139515</v>
      </c>
      <c r="D117" s="4">
        <f t="shared" si="17"/>
        <v>974.8041514344079</v>
      </c>
      <c r="E117" s="4">
        <f t="shared" si="18"/>
        <v>92969.79014251866</v>
      </c>
      <c r="F117" s="4"/>
      <c r="G117" s="4"/>
    </row>
    <row r="118" spans="1:7" ht="12.75">
      <c r="A118" s="1">
        <f t="shared" si="19"/>
        <v>102</v>
      </c>
      <c r="B118" s="4">
        <f t="shared" si="15"/>
        <v>1405.3835419483594</v>
      </c>
      <c r="C118" s="4">
        <f t="shared" si="16"/>
        <v>426.1115381532105</v>
      </c>
      <c r="D118" s="4">
        <f t="shared" si="17"/>
        <v>979.2720037951489</v>
      </c>
      <c r="E118" s="4">
        <f t="shared" si="18"/>
        <v>91990.5181387235</v>
      </c>
      <c r="F118" s="4"/>
      <c r="G118" s="4"/>
    </row>
    <row r="119" spans="1:7" ht="12.75">
      <c r="A119" s="1">
        <f t="shared" si="19"/>
        <v>103</v>
      </c>
      <c r="B119" s="4">
        <f t="shared" si="15"/>
        <v>1405.3835419483594</v>
      </c>
      <c r="C119" s="4">
        <f t="shared" si="16"/>
        <v>421.62320813581607</v>
      </c>
      <c r="D119" s="4">
        <f t="shared" si="17"/>
        <v>983.7603338125433</v>
      </c>
      <c r="E119" s="4">
        <f t="shared" si="18"/>
        <v>91006.75780491096</v>
      </c>
      <c r="F119" s="4"/>
      <c r="G119" s="4"/>
    </row>
    <row r="120" spans="1:7" ht="12.75">
      <c r="A120" s="1">
        <f t="shared" si="19"/>
        <v>104</v>
      </c>
      <c r="B120" s="4">
        <f t="shared" si="15"/>
        <v>1405.3835419483594</v>
      </c>
      <c r="C120" s="4">
        <f t="shared" si="16"/>
        <v>417.1143066058419</v>
      </c>
      <c r="D120" s="4">
        <f t="shared" si="17"/>
        <v>988.2692353425175</v>
      </c>
      <c r="E120" s="4">
        <f t="shared" si="18"/>
        <v>90018.48856956844</v>
      </c>
      <c r="F120" s="4"/>
      <c r="G120" s="4"/>
    </row>
    <row r="121" spans="1:7" ht="12.75">
      <c r="A121" s="1">
        <f t="shared" si="19"/>
        <v>105</v>
      </c>
      <c r="B121" s="4">
        <f t="shared" si="15"/>
        <v>1405.3835419483594</v>
      </c>
      <c r="C121" s="4">
        <f t="shared" si="16"/>
        <v>412.58473927718865</v>
      </c>
      <c r="D121" s="4">
        <f t="shared" si="17"/>
        <v>992.7988026711707</v>
      </c>
      <c r="E121" s="4">
        <f t="shared" si="18"/>
        <v>89025.68976689727</v>
      </c>
      <c r="F121" s="4"/>
      <c r="G121" s="4"/>
    </row>
    <row r="122" spans="1:7" ht="12.75">
      <c r="A122" s="1">
        <f t="shared" si="19"/>
        <v>106</v>
      </c>
      <c r="B122" s="4">
        <f t="shared" si="15"/>
        <v>1405.3835419483594</v>
      </c>
      <c r="C122" s="4">
        <f t="shared" si="16"/>
        <v>408.03441143161245</v>
      </c>
      <c r="D122" s="4">
        <f t="shared" si="17"/>
        <v>997.349130516747</v>
      </c>
      <c r="E122" s="4">
        <f t="shared" si="18"/>
        <v>88028.34063638053</v>
      </c>
      <c r="F122" s="4"/>
      <c r="G122" s="4"/>
    </row>
    <row r="123" spans="1:7" ht="12.75">
      <c r="A123" s="1">
        <f t="shared" si="19"/>
        <v>107</v>
      </c>
      <c r="B123" s="4">
        <f t="shared" si="15"/>
        <v>1405.3835419483594</v>
      </c>
      <c r="C123" s="4">
        <f t="shared" si="16"/>
        <v>403.4632279167441</v>
      </c>
      <c r="D123" s="4">
        <f t="shared" si="17"/>
        <v>1001.9203140316154</v>
      </c>
      <c r="E123" s="4">
        <f t="shared" si="18"/>
        <v>87026.42032234892</v>
      </c>
      <c r="F123" s="4"/>
      <c r="G123" s="4"/>
    </row>
    <row r="124" spans="1:7" ht="12.75">
      <c r="A124" s="1">
        <f t="shared" si="19"/>
        <v>108</v>
      </c>
      <c r="B124" s="4">
        <f t="shared" si="15"/>
        <v>1405.3835419483594</v>
      </c>
      <c r="C124" s="4">
        <f t="shared" si="16"/>
        <v>398.8710931440992</v>
      </c>
      <c r="D124" s="4">
        <f t="shared" si="17"/>
        <v>1006.5124488042602</v>
      </c>
      <c r="E124" s="4">
        <f t="shared" si="18"/>
        <v>86019.90787354465</v>
      </c>
      <c r="F124" s="4">
        <f>SUM(C113:C124)</f>
        <v>5084.971708740885</v>
      </c>
      <c r="G124" s="4">
        <f>+$C$12*F124</f>
        <v>1576.3412297096745</v>
      </c>
    </row>
    <row r="125" spans="1:7" ht="12.75">
      <c r="A125" s="1">
        <f t="shared" si="19"/>
        <v>109</v>
      </c>
      <c r="B125" s="4">
        <f t="shared" si="15"/>
        <v>1405.3835419483594</v>
      </c>
      <c r="C125" s="4">
        <f t="shared" si="16"/>
        <v>394.25791108707966</v>
      </c>
      <c r="D125" s="4">
        <f t="shared" si="17"/>
        <v>1011.1256308612797</v>
      </c>
      <c r="E125" s="4">
        <f t="shared" si="18"/>
        <v>85008.78224268337</v>
      </c>
      <c r="F125" s="4"/>
      <c r="G125" s="4"/>
    </row>
    <row r="126" spans="1:7" ht="12.75">
      <c r="A126" s="1">
        <f t="shared" si="19"/>
        <v>110</v>
      </c>
      <c r="B126" s="4">
        <f t="shared" si="15"/>
        <v>1405.3835419483594</v>
      </c>
      <c r="C126" s="4">
        <f t="shared" si="16"/>
        <v>389.6235852789655</v>
      </c>
      <c r="D126" s="4">
        <f t="shared" si="17"/>
        <v>1015.7599566693939</v>
      </c>
      <c r="E126" s="4">
        <f t="shared" si="18"/>
        <v>83993.02228601398</v>
      </c>
      <c r="F126" s="4"/>
      <c r="G126" s="4"/>
    </row>
    <row r="127" spans="1:7" ht="12.75">
      <c r="A127" s="1">
        <f t="shared" si="19"/>
        <v>111</v>
      </c>
      <c r="B127" s="4">
        <f t="shared" si="15"/>
        <v>1405.3835419483594</v>
      </c>
      <c r="C127" s="4">
        <f t="shared" si="16"/>
        <v>384.9680188108974</v>
      </c>
      <c r="D127" s="4">
        <f t="shared" si="17"/>
        <v>1020.4155231374621</v>
      </c>
      <c r="E127" s="4">
        <f t="shared" si="18"/>
        <v>82972.60676287652</v>
      </c>
      <c r="F127" s="4"/>
      <c r="G127" s="4"/>
    </row>
    <row r="128" spans="1:7" ht="12.75">
      <c r="A128" s="1">
        <f t="shared" si="19"/>
        <v>112</v>
      </c>
      <c r="B128" s="4">
        <f t="shared" si="15"/>
        <v>1405.3835419483594</v>
      </c>
      <c r="C128" s="4">
        <f t="shared" si="16"/>
        <v>380.2911143298507</v>
      </c>
      <c r="D128" s="4">
        <f t="shared" si="17"/>
        <v>1025.0924276185087</v>
      </c>
      <c r="E128" s="4">
        <f t="shared" si="18"/>
        <v>81947.514335258</v>
      </c>
      <c r="F128" s="4"/>
      <c r="G128" s="4"/>
    </row>
    <row r="129" spans="1:7" ht="12.75">
      <c r="A129" s="1">
        <f t="shared" si="19"/>
        <v>113</v>
      </c>
      <c r="B129" s="4">
        <f t="shared" si="15"/>
        <v>1405.3835419483594</v>
      </c>
      <c r="C129" s="4">
        <f t="shared" si="16"/>
        <v>375.59277403659917</v>
      </c>
      <c r="D129" s="4">
        <f t="shared" si="17"/>
        <v>1029.7907679117602</v>
      </c>
      <c r="E129" s="4">
        <f t="shared" si="18"/>
        <v>80917.72356734624</v>
      </c>
      <c r="F129" s="4"/>
      <c r="G129" s="4"/>
    </row>
    <row r="130" spans="1:7" ht="12.75">
      <c r="A130" s="1">
        <f t="shared" si="19"/>
        <v>114</v>
      </c>
      <c r="B130" s="4">
        <f t="shared" si="15"/>
        <v>1405.3835419483594</v>
      </c>
      <c r="C130" s="4">
        <f t="shared" si="16"/>
        <v>370.87289968367025</v>
      </c>
      <c r="D130" s="4">
        <f t="shared" si="17"/>
        <v>1034.510642264689</v>
      </c>
      <c r="E130" s="4">
        <f t="shared" si="18"/>
        <v>79883.21292508155</v>
      </c>
      <c r="F130" s="4"/>
      <c r="G130" s="4"/>
    </row>
    <row r="131" spans="1:7" ht="12.75">
      <c r="A131" s="1">
        <f t="shared" si="19"/>
        <v>115</v>
      </c>
      <c r="B131" s="4">
        <f t="shared" si="15"/>
        <v>1405.3835419483594</v>
      </c>
      <c r="C131" s="4">
        <f t="shared" si="16"/>
        <v>366.13139257329044</v>
      </c>
      <c r="D131" s="4">
        <f t="shared" si="17"/>
        <v>1039.252149375069</v>
      </c>
      <c r="E131" s="4">
        <f t="shared" si="18"/>
        <v>78843.96077570648</v>
      </c>
      <c r="F131" s="4"/>
      <c r="G131" s="4"/>
    </row>
    <row r="132" spans="1:7" ht="12.75">
      <c r="A132" s="1">
        <f t="shared" si="19"/>
        <v>116</v>
      </c>
      <c r="B132" s="4">
        <f t="shared" si="15"/>
        <v>1405.3835419483594</v>
      </c>
      <c r="C132" s="4">
        <f t="shared" si="16"/>
        <v>361.3681535553214</v>
      </c>
      <c r="D132" s="4">
        <f t="shared" si="17"/>
        <v>1044.015388393038</v>
      </c>
      <c r="E132" s="4">
        <f t="shared" si="18"/>
        <v>77799.94538731345</v>
      </c>
      <c r="F132" s="4"/>
      <c r="G132" s="4"/>
    </row>
    <row r="133" spans="1:7" ht="12.75">
      <c r="A133" s="1">
        <f t="shared" si="19"/>
        <v>117</v>
      </c>
      <c r="B133" s="4">
        <f t="shared" si="15"/>
        <v>1405.3835419483594</v>
      </c>
      <c r="C133" s="4">
        <f t="shared" si="16"/>
        <v>356.5830830251866</v>
      </c>
      <c r="D133" s="4">
        <f t="shared" si="17"/>
        <v>1048.8004589231728</v>
      </c>
      <c r="E133" s="4">
        <f t="shared" si="18"/>
        <v>76751.14492839028</v>
      </c>
      <c r="F133" s="4"/>
      <c r="G133" s="4"/>
    </row>
    <row r="134" spans="1:7" ht="12.75">
      <c r="A134" s="1">
        <f t="shared" si="19"/>
        <v>118</v>
      </c>
      <c r="B134" s="4">
        <f t="shared" si="15"/>
        <v>1405.3835419483594</v>
      </c>
      <c r="C134" s="4">
        <f t="shared" si="16"/>
        <v>351.7760809217888</v>
      </c>
      <c r="D134" s="4">
        <f t="shared" si="17"/>
        <v>1053.6074610265705</v>
      </c>
      <c r="E134" s="4">
        <f t="shared" si="18"/>
        <v>75697.53746736371</v>
      </c>
      <c r="F134" s="4"/>
      <c r="G134" s="4"/>
    </row>
    <row r="135" spans="1:7" ht="12.75">
      <c r="A135" s="1">
        <f t="shared" si="19"/>
        <v>119</v>
      </c>
      <c r="B135" s="4">
        <f t="shared" si="15"/>
        <v>1405.3835419483594</v>
      </c>
      <c r="C135" s="4">
        <f t="shared" si="16"/>
        <v>346.947046725417</v>
      </c>
      <c r="D135" s="4">
        <f t="shared" si="17"/>
        <v>1058.4364952229423</v>
      </c>
      <c r="E135" s="4">
        <f t="shared" si="18"/>
        <v>74639.10097214078</v>
      </c>
      <c r="F135" s="4"/>
      <c r="G135" s="4"/>
    </row>
    <row r="136" spans="1:7" ht="12.75">
      <c r="A136" s="1">
        <f t="shared" si="19"/>
        <v>120</v>
      </c>
      <c r="B136" s="4">
        <f t="shared" si="15"/>
        <v>1405.3835419483594</v>
      </c>
      <c r="C136" s="4">
        <f t="shared" si="16"/>
        <v>342.0958794556452</v>
      </c>
      <c r="D136" s="4">
        <f t="shared" si="17"/>
        <v>1063.2876624927142</v>
      </c>
      <c r="E136" s="4">
        <f t="shared" si="18"/>
        <v>73575.81330964806</v>
      </c>
      <c r="F136" s="4">
        <f>SUM(C125:C136)</f>
        <v>4420.507939483712</v>
      </c>
      <c r="G136" s="4">
        <f>+$C$12*F136</f>
        <v>1370.3574612399507</v>
      </c>
    </row>
    <row r="137" spans="1:7" ht="12.75">
      <c r="A137" s="1">
        <f t="shared" si="19"/>
        <v>121</v>
      </c>
      <c r="B137" s="4">
        <f t="shared" si="15"/>
        <v>1405.3835419483594</v>
      </c>
      <c r="C137" s="4">
        <f t="shared" si="16"/>
        <v>337.22247766922027</v>
      </c>
      <c r="D137" s="4">
        <f t="shared" si="17"/>
        <v>1068.161064279139</v>
      </c>
      <c r="E137" s="4">
        <f t="shared" si="18"/>
        <v>72507.65224536892</v>
      </c>
      <c r="F137" s="4"/>
      <c r="G137" s="4"/>
    </row>
    <row r="138" spans="1:7" ht="12.75">
      <c r="A138" s="1">
        <f t="shared" si="19"/>
        <v>122</v>
      </c>
      <c r="B138" s="4">
        <f t="shared" si="15"/>
        <v>1405.3835419483594</v>
      </c>
      <c r="C138" s="4">
        <f t="shared" si="16"/>
        <v>332.3267394579409</v>
      </c>
      <c r="D138" s="4">
        <f t="shared" si="17"/>
        <v>1073.0568024904185</v>
      </c>
      <c r="E138" s="4">
        <f t="shared" si="18"/>
        <v>71434.5954428785</v>
      </c>
      <c r="F138" s="4"/>
      <c r="G138" s="4"/>
    </row>
    <row r="139" spans="1:7" ht="12.75">
      <c r="A139" s="1">
        <f t="shared" si="19"/>
        <v>123</v>
      </c>
      <c r="B139" s="4">
        <f t="shared" si="15"/>
        <v>1405.3835419483594</v>
      </c>
      <c r="C139" s="4">
        <f t="shared" si="16"/>
        <v>327.4085624465265</v>
      </c>
      <c r="D139" s="4">
        <f t="shared" si="17"/>
        <v>1077.9749795018329</v>
      </c>
      <c r="E139" s="4">
        <f t="shared" si="18"/>
        <v>70356.62046337668</v>
      </c>
      <c r="F139" s="4"/>
      <c r="G139" s="4"/>
    </row>
    <row r="140" spans="1:7" ht="12.75">
      <c r="A140" s="1">
        <f t="shared" si="19"/>
        <v>124</v>
      </c>
      <c r="B140" s="4">
        <f t="shared" si="15"/>
        <v>1405.3835419483594</v>
      </c>
      <c r="C140" s="4">
        <f t="shared" si="16"/>
        <v>322.4678437904764</v>
      </c>
      <c r="D140" s="4">
        <f t="shared" si="17"/>
        <v>1082.915698157883</v>
      </c>
      <c r="E140" s="4">
        <f t="shared" si="18"/>
        <v>69273.70476521879</v>
      </c>
      <c r="F140" s="4"/>
      <c r="G140" s="4"/>
    </row>
    <row r="141" spans="1:7" ht="12.75">
      <c r="A141" s="1">
        <f t="shared" si="19"/>
        <v>125</v>
      </c>
      <c r="B141" s="4">
        <f t="shared" si="15"/>
        <v>1405.3835419483594</v>
      </c>
      <c r="C141" s="4">
        <f t="shared" si="16"/>
        <v>317.50448017391943</v>
      </c>
      <c r="D141" s="4">
        <f t="shared" si="17"/>
        <v>1087.8790617744398</v>
      </c>
      <c r="E141" s="4">
        <f t="shared" si="18"/>
        <v>68185.82570344435</v>
      </c>
      <c r="F141" s="4"/>
      <c r="G141" s="4"/>
    </row>
    <row r="142" spans="1:7" ht="12.75">
      <c r="A142" s="1">
        <f t="shared" si="19"/>
        <v>126</v>
      </c>
      <c r="B142" s="4">
        <f t="shared" si="15"/>
        <v>1405.3835419483594</v>
      </c>
      <c r="C142" s="4">
        <f t="shared" si="16"/>
        <v>312.5183678074533</v>
      </c>
      <c r="D142" s="4">
        <f t="shared" si="17"/>
        <v>1092.8651741409062</v>
      </c>
      <c r="E142" s="4">
        <f t="shared" si="18"/>
        <v>67092.96052930344</v>
      </c>
      <c r="F142" s="4"/>
      <c r="G142" s="4"/>
    </row>
    <row r="143" spans="1:7" ht="12.75">
      <c r="A143" s="1">
        <f t="shared" si="19"/>
        <v>127</v>
      </c>
      <c r="B143" s="4">
        <f t="shared" si="15"/>
        <v>1405.3835419483594</v>
      </c>
      <c r="C143" s="4">
        <f t="shared" si="16"/>
        <v>307.5094024259741</v>
      </c>
      <c r="D143" s="4">
        <f t="shared" si="17"/>
        <v>1097.8741395223853</v>
      </c>
      <c r="E143" s="4">
        <f t="shared" si="18"/>
        <v>65995.08638978105</v>
      </c>
      <c r="F143" s="4"/>
      <c r="G143" s="4"/>
    </row>
    <row r="144" spans="1:7" ht="12.75">
      <c r="A144" s="1">
        <f t="shared" si="19"/>
        <v>128</v>
      </c>
      <c r="B144" s="4">
        <f t="shared" si="15"/>
        <v>1405.3835419483594</v>
      </c>
      <c r="C144" s="4">
        <f t="shared" si="16"/>
        <v>302.4774792864965</v>
      </c>
      <c r="D144" s="4">
        <f t="shared" si="17"/>
        <v>1102.906062661863</v>
      </c>
      <c r="E144" s="4">
        <f t="shared" si="18"/>
        <v>64892.18032711919</v>
      </c>
      <c r="F144" s="4"/>
      <c r="G144" s="4"/>
    </row>
    <row r="145" spans="1:7" ht="12.75">
      <c r="A145" s="1">
        <f t="shared" si="19"/>
        <v>129</v>
      </c>
      <c r="B145" s="4">
        <f aca="true" t="shared" si="20" ref="B145:B176">+$H$7</f>
        <v>1405.3835419483594</v>
      </c>
      <c r="C145" s="4">
        <f aca="true" t="shared" si="21" ref="C145:C176">+E144*$C$9</f>
        <v>297.422493165963</v>
      </c>
      <c r="D145" s="4">
        <f aca="true" t="shared" si="22" ref="D145:D176">+B145-C145</f>
        <v>1107.9610487823963</v>
      </c>
      <c r="E145" s="4">
        <f aca="true" t="shared" si="23" ref="E145:E176">+E144-D145</f>
        <v>63784.219278336794</v>
      </c>
      <c r="F145" s="4"/>
      <c r="G145" s="4"/>
    </row>
    <row r="146" spans="1:7" ht="12.75">
      <c r="A146" s="1">
        <f aca="true" t="shared" si="24" ref="A146:A177">+A145+1</f>
        <v>130</v>
      </c>
      <c r="B146" s="4">
        <f t="shared" si="20"/>
        <v>1405.3835419483594</v>
      </c>
      <c r="C146" s="4">
        <f t="shared" si="21"/>
        <v>292.34433835904366</v>
      </c>
      <c r="D146" s="4">
        <f t="shared" si="22"/>
        <v>1113.0392035893158</v>
      </c>
      <c r="E146" s="4">
        <f t="shared" si="23"/>
        <v>62671.18007474748</v>
      </c>
      <c r="F146" s="4"/>
      <c r="G146" s="4"/>
    </row>
    <row r="147" spans="1:7" ht="12.75">
      <c r="A147" s="1">
        <f t="shared" si="24"/>
        <v>131</v>
      </c>
      <c r="B147" s="4">
        <f t="shared" si="20"/>
        <v>1405.3835419483594</v>
      </c>
      <c r="C147" s="4">
        <f t="shared" si="21"/>
        <v>287.24290867592595</v>
      </c>
      <c r="D147" s="4">
        <f t="shared" si="22"/>
        <v>1118.1406332724334</v>
      </c>
      <c r="E147" s="4">
        <f t="shared" si="23"/>
        <v>61553.03944147504</v>
      </c>
      <c r="F147" s="4"/>
      <c r="G147" s="4"/>
    </row>
    <row r="148" spans="1:7" ht="12.75">
      <c r="A148" s="1">
        <f t="shared" si="24"/>
        <v>132</v>
      </c>
      <c r="B148" s="4">
        <f t="shared" si="20"/>
        <v>1405.3835419483594</v>
      </c>
      <c r="C148" s="4">
        <f t="shared" si="21"/>
        <v>282.11809744009395</v>
      </c>
      <c r="D148" s="4">
        <f t="shared" si="22"/>
        <v>1123.2654445082653</v>
      </c>
      <c r="E148" s="4">
        <f t="shared" si="23"/>
        <v>60429.773996966775</v>
      </c>
      <c r="F148" s="4">
        <f>SUM(C137:C148)</f>
        <v>3718.563190699034</v>
      </c>
      <c r="G148" s="4">
        <f>+$C$12*F148</f>
        <v>1152.7545891167006</v>
      </c>
    </row>
    <row r="149" spans="1:7" ht="12.75">
      <c r="A149" s="1">
        <f t="shared" si="24"/>
        <v>133</v>
      </c>
      <c r="B149" s="4">
        <f t="shared" si="20"/>
        <v>1405.3835419483594</v>
      </c>
      <c r="C149" s="4">
        <f t="shared" si="21"/>
        <v>276.9697974860977</v>
      </c>
      <c r="D149" s="4">
        <f t="shared" si="22"/>
        <v>1128.4137444622615</v>
      </c>
      <c r="E149" s="4">
        <f t="shared" si="23"/>
        <v>59301.36025250451</v>
      </c>
      <c r="F149" s="4"/>
      <c r="G149" s="4"/>
    </row>
    <row r="150" spans="1:7" ht="12.75">
      <c r="A150" s="1">
        <f t="shared" si="24"/>
        <v>134</v>
      </c>
      <c r="B150" s="4">
        <f t="shared" si="20"/>
        <v>1405.3835419483594</v>
      </c>
      <c r="C150" s="4">
        <f t="shared" si="21"/>
        <v>271.79790115731237</v>
      </c>
      <c r="D150" s="4">
        <f t="shared" si="22"/>
        <v>1133.585640791047</v>
      </c>
      <c r="E150" s="4">
        <f t="shared" si="23"/>
        <v>58167.77461171347</v>
      </c>
      <c r="F150" s="4"/>
      <c r="G150" s="4"/>
    </row>
    <row r="151" spans="1:7" ht="12.75">
      <c r="A151" s="1">
        <f t="shared" si="24"/>
        <v>135</v>
      </c>
      <c r="B151" s="4">
        <f t="shared" si="20"/>
        <v>1405.3835419483594</v>
      </c>
      <c r="C151" s="4">
        <f t="shared" si="21"/>
        <v>266.6023003036867</v>
      </c>
      <c r="D151" s="4">
        <f t="shared" si="22"/>
        <v>1138.7812416446727</v>
      </c>
      <c r="E151" s="4">
        <f t="shared" si="23"/>
        <v>57028.99337006879</v>
      </c>
      <c r="F151" s="4"/>
      <c r="G151" s="4"/>
    </row>
    <row r="152" spans="1:7" ht="12.75">
      <c r="A152" s="1">
        <f t="shared" si="24"/>
        <v>136</v>
      </c>
      <c r="B152" s="4">
        <f t="shared" si="20"/>
        <v>1405.3835419483594</v>
      </c>
      <c r="C152" s="4">
        <f t="shared" si="21"/>
        <v>261.38288627948197</v>
      </c>
      <c r="D152" s="4">
        <f t="shared" si="22"/>
        <v>1144.0006556688775</v>
      </c>
      <c r="E152" s="4">
        <f t="shared" si="23"/>
        <v>55884.992714399916</v>
      </c>
      <c r="F152" s="4"/>
      <c r="G152" s="4"/>
    </row>
    <row r="153" spans="1:7" ht="12.75">
      <c r="A153" s="1">
        <f t="shared" si="24"/>
        <v>137</v>
      </c>
      <c r="B153" s="4">
        <f t="shared" si="20"/>
        <v>1405.3835419483594</v>
      </c>
      <c r="C153" s="4">
        <f t="shared" si="21"/>
        <v>256.13954994099964</v>
      </c>
      <c r="D153" s="4">
        <f t="shared" si="22"/>
        <v>1149.2439920073598</v>
      </c>
      <c r="E153" s="4">
        <f t="shared" si="23"/>
        <v>54735.74872239256</v>
      </c>
      <c r="F153" s="4"/>
      <c r="G153" s="4"/>
    </row>
    <row r="154" spans="1:7" ht="12.75">
      <c r="A154" s="1">
        <f t="shared" si="24"/>
        <v>138</v>
      </c>
      <c r="B154" s="4">
        <f t="shared" si="20"/>
        <v>1405.3835419483594</v>
      </c>
      <c r="C154" s="4">
        <f t="shared" si="21"/>
        <v>250.87218164429922</v>
      </c>
      <c r="D154" s="4">
        <f t="shared" si="22"/>
        <v>1154.5113603040602</v>
      </c>
      <c r="E154" s="4">
        <f t="shared" si="23"/>
        <v>53581.2373620885</v>
      </c>
      <c r="F154" s="4"/>
      <c r="G154" s="4"/>
    </row>
    <row r="155" spans="1:7" ht="12.75">
      <c r="A155" s="1">
        <f t="shared" si="24"/>
        <v>139</v>
      </c>
      <c r="B155" s="4">
        <f t="shared" si="20"/>
        <v>1405.3835419483594</v>
      </c>
      <c r="C155" s="4">
        <f t="shared" si="21"/>
        <v>245.58067124290562</v>
      </c>
      <c r="D155" s="4">
        <f t="shared" si="22"/>
        <v>1159.8028707054536</v>
      </c>
      <c r="E155" s="4">
        <f t="shared" si="23"/>
        <v>52421.43449138304</v>
      </c>
      <c r="F155" s="4"/>
      <c r="G155" s="4"/>
    </row>
    <row r="156" spans="1:7" ht="12.75">
      <c r="A156" s="1">
        <f t="shared" si="24"/>
        <v>140</v>
      </c>
      <c r="B156" s="4">
        <f t="shared" si="20"/>
        <v>1405.3835419483594</v>
      </c>
      <c r="C156" s="4">
        <f t="shared" si="21"/>
        <v>240.26490808550562</v>
      </c>
      <c r="D156" s="4">
        <f t="shared" si="22"/>
        <v>1165.1186338628538</v>
      </c>
      <c r="E156" s="4">
        <f t="shared" si="23"/>
        <v>51256.31585752019</v>
      </c>
      <c r="F156" s="4"/>
      <c r="G156" s="4"/>
    </row>
    <row r="157" spans="1:7" ht="12.75">
      <c r="A157" s="1">
        <f t="shared" si="24"/>
        <v>141</v>
      </c>
      <c r="B157" s="4">
        <f t="shared" si="20"/>
        <v>1405.3835419483594</v>
      </c>
      <c r="C157" s="4">
        <f t="shared" si="21"/>
        <v>234.9247810136342</v>
      </c>
      <c r="D157" s="4">
        <f t="shared" si="22"/>
        <v>1170.4587609347252</v>
      </c>
      <c r="E157" s="4">
        <f t="shared" si="23"/>
        <v>50085.85709658547</v>
      </c>
      <c r="F157" s="4"/>
      <c r="G157" s="4"/>
    </row>
    <row r="158" spans="1:7" ht="12.75">
      <c r="A158" s="1">
        <f t="shared" si="24"/>
        <v>142</v>
      </c>
      <c r="B158" s="4">
        <f t="shared" si="20"/>
        <v>1405.3835419483594</v>
      </c>
      <c r="C158" s="4">
        <f t="shared" si="21"/>
        <v>229.56017835935006</v>
      </c>
      <c r="D158" s="4">
        <f t="shared" si="22"/>
        <v>1175.8233635890092</v>
      </c>
      <c r="E158" s="4">
        <f t="shared" si="23"/>
        <v>48910.03373299646</v>
      </c>
      <c r="F158" s="4"/>
      <c r="G158" s="4"/>
    </row>
    <row r="159" spans="1:7" ht="12.75">
      <c r="A159" s="1">
        <f t="shared" si="24"/>
        <v>143</v>
      </c>
      <c r="B159" s="4">
        <f t="shared" si="20"/>
        <v>1405.3835419483594</v>
      </c>
      <c r="C159" s="4">
        <f t="shared" si="21"/>
        <v>224.17098794290044</v>
      </c>
      <c r="D159" s="4">
        <f t="shared" si="22"/>
        <v>1181.212554005459</v>
      </c>
      <c r="E159" s="4">
        <f t="shared" si="23"/>
        <v>47728.821178991</v>
      </c>
      <c r="F159" s="4"/>
      <c r="G159" s="4"/>
    </row>
    <row r="160" spans="1:7" ht="12.75">
      <c r="A160" s="1">
        <f t="shared" si="24"/>
        <v>144</v>
      </c>
      <c r="B160" s="4">
        <f t="shared" si="20"/>
        <v>1405.3835419483594</v>
      </c>
      <c r="C160" s="4">
        <f t="shared" si="21"/>
        <v>218.7570970703754</v>
      </c>
      <c r="D160" s="4">
        <f t="shared" si="22"/>
        <v>1186.6264448779839</v>
      </c>
      <c r="E160" s="4">
        <f t="shared" si="23"/>
        <v>46542.194734113014</v>
      </c>
      <c r="F160" s="4">
        <f>SUM(C149:C160)</f>
        <v>2977.023240526549</v>
      </c>
      <c r="G160" s="4">
        <f>+$C$12*F160</f>
        <v>922.8772045632303</v>
      </c>
    </row>
    <row r="161" spans="1:7" ht="12.75">
      <c r="A161" s="1">
        <f t="shared" si="24"/>
        <v>145</v>
      </c>
      <c r="B161" s="4">
        <f t="shared" si="20"/>
        <v>1405.3835419483594</v>
      </c>
      <c r="C161" s="4">
        <f t="shared" si="21"/>
        <v>213.31839253135132</v>
      </c>
      <c r="D161" s="4">
        <f t="shared" si="22"/>
        <v>1192.0651494170081</v>
      </c>
      <c r="E161" s="4">
        <f t="shared" si="23"/>
        <v>45350.129584696006</v>
      </c>
      <c r="F161" s="4"/>
      <c r="G161" s="4"/>
    </row>
    <row r="162" spans="1:7" ht="12.75">
      <c r="A162" s="1">
        <f t="shared" si="24"/>
        <v>146</v>
      </c>
      <c r="B162" s="4">
        <f t="shared" si="20"/>
        <v>1405.3835419483594</v>
      </c>
      <c r="C162" s="4">
        <f t="shared" si="21"/>
        <v>207.85476059652336</v>
      </c>
      <c r="D162" s="4">
        <f t="shared" si="22"/>
        <v>1197.528781351836</v>
      </c>
      <c r="E162" s="4">
        <f t="shared" si="23"/>
        <v>44152.60080334417</v>
      </c>
      <c r="F162" s="4"/>
      <c r="G162" s="4"/>
    </row>
    <row r="163" spans="1:7" ht="12.75">
      <c r="A163" s="1">
        <f t="shared" si="24"/>
        <v>147</v>
      </c>
      <c r="B163" s="4">
        <f t="shared" si="20"/>
        <v>1405.3835419483594</v>
      </c>
      <c r="C163" s="4">
        <f t="shared" si="21"/>
        <v>202.36608701532745</v>
      </c>
      <c r="D163" s="4">
        <f t="shared" si="22"/>
        <v>1203.017454933032</v>
      </c>
      <c r="E163" s="4">
        <f t="shared" si="23"/>
        <v>42949.583348411135</v>
      </c>
      <c r="F163" s="4"/>
      <c r="G163" s="4"/>
    </row>
    <row r="164" spans="1:7" ht="12.75">
      <c r="A164" s="1">
        <f t="shared" si="24"/>
        <v>148</v>
      </c>
      <c r="B164" s="4">
        <f t="shared" si="20"/>
        <v>1405.3835419483594</v>
      </c>
      <c r="C164" s="4">
        <f t="shared" si="21"/>
        <v>196.85225701355103</v>
      </c>
      <c r="D164" s="4">
        <f t="shared" si="22"/>
        <v>1208.5312849348084</v>
      </c>
      <c r="E164" s="4">
        <f t="shared" si="23"/>
        <v>41741.05206347632</v>
      </c>
      <c r="F164" s="4"/>
      <c r="G164" s="4"/>
    </row>
    <row r="165" spans="1:7" ht="12.75">
      <c r="A165" s="1">
        <f t="shared" si="24"/>
        <v>149</v>
      </c>
      <c r="B165" s="4">
        <f t="shared" si="20"/>
        <v>1405.3835419483594</v>
      </c>
      <c r="C165" s="4">
        <f t="shared" si="21"/>
        <v>191.31315529093314</v>
      </c>
      <c r="D165" s="4">
        <f t="shared" si="22"/>
        <v>1214.0703866574263</v>
      </c>
      <c r="E165" s="4">
        <f t="shared" si="23"/>
        <v>40526.9816768189</v>
      </c>
      <c r="F165" s="4"/>
      <c r="G165" s="4"/>
    </row>
    <row r="166" spans="1:7" ht="12.75">
      <c r="A166" s="1">
        <f t="shared" si="24"/>
        <v>150</v>
      </c>
      <c r="B166" s="4">
        <f t="shared" si="20"/>
        <v>1405.3835419483594</v>
      </c>
      <c r="C166" s="4">
        <f t="shared" si="21"/>
        <v>185.74866601875328</v>
      </c>
      <c r="D166" s="4">
        <f t="shared" si="22"/>
        <v>1219.634875929606</v>
      </c>
      <c r="E166" s="4">
        <f t="shared" si="23"/>
        <v>39307.34680088929</v>
      </c>
      <c r="F166" s="4"/>
      <c r="G166" s="4"/>
    </row>
    <row r="167" spans="1:7" ht="12.75">
      <c r="A167" s="1">
        <f t="shared" si="24"/>
        <v>151</v>
      </c>
      <c r="B167" s="4">
        <f t="shared" si="20"/>
        <v>1405.3835419483594</v>
      </c>
      <c r="C167" s="4">
        <f t="shared" si="21"/>
        <v>180.15867283740923</v>
      </c>
      <c r="D167" s="4">
        <f t="shared" si="22"/>
        <v>1225.22486911095</v>
      </c>
      <c r="E167" s="4">
        <f t="shared" si="23"/>
        <v>38082.12193177834</v>
      </c>
      <c r="F167" s="4"/>
      <c r="G167" s="4"/>
    </row>
    <row r="168" spans="1:7" ht="12.75">
      <c r="A168" s="1">
        <f t="shared" si="24"/>
        <v>152</v>
      </c>
      <c r="B168" s="4">
        <f t="shared" si="20"/>
        <v>1405.3835419483594</v>
      </c>
      <c r="C168" s="4">
        <f t="shared" si="21"/>
        <v>174.54305885398406</v>
      </c>
      <c r="D168" s="4">
        <f t="shared" si="22"/>
        <v>1230.8404830943753</v>
      </c>
      <c r="E168" s="4">
        <f t="shared" si="23"/>
        <v>36851.28144868396</v>
      </c>
      <c r="F168" s="4"/>
      <c r="G168" s="4"/>
    </row>
    <row r="169" spans="1:7" ht="12.75">
      <c r="A169" s="1">
        <f t="shared" si="24"/>
        <v>153</v>
      </c>
      <c r="B169" s="4">
        <f t="shared" si="20"/>
        <v>1405.3835419483594</v>
      </c>
      <c r="C169" s="4">
        <f t="shared" si="21"/>
        <v>168.9017066398015</v>
      </c>
      <c r="D169" s="4">
        <f t="shared" si="22"/>
        <v>1236.481835308558</v>
      </c>
      <c r="E169" s="4">
        <f t="shared" si="23"/>
        <v>35614.799613375406</v>
      </c>
      <c r="F169" s="4"/>
      <c r="G169" s="4"/>
    </row>
    <row r="170" spans="1:7" ht="12.75">
      <c r="A170" s="1">
        <f t="shared" si="24"/>
        <v>154</v>
      </c>
      <c r="B170" s="4">
        <f t="shared" si="20"/>
        <v>1405.3835419483594</v>
      </c>
      <c r="C170" s="4">
        <f t="shared" si="21"/>
        <v>163.23449822797062</v>
      </c>
      <c r="D170" s="4">
        <f t="shared" si="22"/>
        <v>1242.1490437203888</v>
      </c>
      <c r="E170" s="4">
        <f t="shared" si="23"/>
        <v>34372.650569655016</v>
      </c>
      <c r="F170" s="4"/>
      <c r="G170" s="4"/>
    </row>
    <row r="171" spans="1:7" ht="12.75">
      <c r="A171" s="1">
        <f t="shared" si="24"/>
        <v>155</v>
      </c>
      <c r="B171" s="4">
        <f t="shared" si="20"/>
        <v>1405.3835419483594</v>
      </c>
      <c r="C171" s="4">
        <f t="shared" si="21"/>
        <v>157.54131511091882</v>
      </c>
      <c r="D171" s="4">
        <f t="shared" si="22"/>
        <v>1247.8422268374406</v>
      </c>
      <c r="E171" s="4">
        <f t="shared" si="23"/>
        <v>33124.808342817574</v>
      </c>
      <c r="F171" s="4"/>
      <c r="G171" s="4"/>
    </row>
    <row r="172" spans="1:7" ht="12.75">
      <c r="A172" s="1">
        <f t="shared" si="24"/>
        <v>156</v>
      </c>
      <c r="B172" s="4">
        <f t="shared" si="20"/>
        <v>1405.3835419483594</v>
      </c>
      <c r="C172" s="4">
        <f t="shared" si="21"/>
        <v>151.8220382379139</v>
      </c>
      <c r="D172" s="4">
        <f t="shared" si="22"/>
        <v>1253.5615037104455</v>
      </c>
      <c r="E172" s="4">
        <f t="shared" si="23"/>
        <v>31871.246839107127</v>
      </c>
      <c r="F172" s="4">
        <f>SUM(C161:C172)</f>
        <v>2193.654608374438</v>
      </c>
      <c r="G172" s="4">
        <f>+$C$12*F172</f>
        <v>680.0329285960757</v>
      </c>
    </row>
    <row r="173" spans="1:7" ht="12.75">
      <c r="A173" s="1">
        <f t="shared" si="24"/>
        <v>157</v>
      </c>
      <c r="B173" s="4">
        <f t="shared" si="20"/>
        <v>1405.3835419483594</v>
      </c>
      <c r="C173" s="4">
        <f t="shared" si="21"/>
        <v>146.07654801257434</v>
      </c>
      <c r="D173" s="4">
        <f t="shared" si="22"/>
        <v>1259.3069939357852</v>
      </c>
      <c r="E173" s="4">
        <f t="shared" si="23"/>
        <v>30611.939845171342</v>
      </c>
      <c r="F173" s="4"/>
      <c r="G173" s="4"/>
    </row>
    <row r="174" spans="1:7" ht="12.75">
      <c r="A174" s="1">
        <f t="shared" si="24"/>
        <v>158</v>
      </c>
      <c r="B174" s="4">
        <f t="shared" si="20"/>
        <v>1405.3835419483594</v>
      </c>
      <c r="C174" s="4">
        <f t="shared" si="21"/>
        <v>140.30472429036865</v>
      </c>
      <c r="D174" s="4">
        <f t="shared" si="22"/>
        <v>1265.0788176579908</v>
      </c>
      <c r="E174" s="4">
        <f t="shared" si="23"/>
        <v>29346.86102751335</v>
      </c>
      <c r="F174" s="4"/>
      <c r="G174" s="4"/>
    </row>
    <row r="175" spans="1:7" ht="12.75">
      <c r="A175" s="1">
        <f t="shared" si="24"/>
        <v>159</v>
      </c>
      <c r="B175" s="4">
        <f t="shared" si="20"/>
        <v>1405.3835419483594</v>
      </c>
      <c r="C175" s="4">
        <f t="shared" si="21"/>
        <v>134.50644637610284</v>
      </c>
      <c r="D175" s="4">
        <f t="shared" si="22"/>
        <v>1270.8770955722566</v>
      </c>
      <c r="E175" s="4">
        <f t="shared" si="23"/>
        <v>28075.983931941093</v>
      </c>
      <c r="F175" s="4"/>
      <c r="G175" s="4"/>
    </row>
    <row r="176" spans="1:7" ht="12.75">
      <c r="A176" s="1">
        <f t="shared" si="24"/>
        <v>160</v>
      </c>
      <c r="B176" s="4">
        <f t="shared" si="20"/>
        <v>1405.3835419483594</v>
      </c>
      <c r="C176" s="4">
        <f t="shared" si="21"/>
        <v>128.68159302139668</v>
      </c>
      <c r="D176" s="4">
        <f t="shared" si="22"/>
        <v>1276.7019489269628</v>
      </c>
      <c r="E176" s="4">
        <f t="shared" si="23"/>
        <v>26799.28198301413</v>
      </c>
      <c r="F176" s="4"/>
      <c r="G176" s="4"/>
    </row>
    <row r="177" spans="1:7" ht="12.75">
      <c r="A177" s="1">
        <f t="shared" si="24"/>
        <v>161</v>
      </c>
      <c r="B177" s="4">
        <f aca="true" t="shared" si="25" ref="B177:B196">+$H$7</f>
        <v>1405.3835419483594</v>
      </c>
      <c r="C177" s="4">
        <f aca="true" t="shared" si="26" ref="C177:C196">+E176*$C$9</f>
        <v>122.8300424221481</v>
      </c>
      <c r="D177" s="4">
        <f aca="true" t="shared" si="27" ref="D177:D208">+B177-C177</f>
        <v>1282.5534995262112</v>
      </c>
      <c r="E177" s="4">
        <f aca="true" t="shared" si="28" ref="E177:E208">+E176-D177</f>
        <v>25516.72848348792</v>
      </c>
      <c r="F177" s="4"/>
      <c r="G177" s="4"/>
    </row>
    <row r="178" spans="1:7" ht="12.75">
      <c r="A178" s="1">
        <f aca="true" t="shared" si="29" ref="A178:A196">+A177+1</f>
        <v>162</v>
      </c>
      <c r="B178" s="4">
        <f t="shared" si="25"/>
        <v>1405.3835419483594</v>
      </c>
      <c r="C178" s="4">
        <f t="shared" si="26"/>
        <v>116.9516722159863</v>
      </c>
      <c r="D178" s="4">
        <f t="shared" si="27"/>
        <v>1288.4318697323731</v>
      </c>
      <c r="E178" s="4">
        <f t="shared" si="28"/>
        <v>24228.29661375555</v>
      </c>
      <c r="F178" s="4"/>
      <c r="G178" s="4"/>
    </row>
    <row r="179" spans="1:7" ht="12.75">
      <c r="A179" s="1">
        <f t="shared" si="29"/>
        <v>163</v>
      </c>
      <c r="B179" s="4">
        <f t="shared" si="25"/>
        <v>1405.3835419483594</v>
      </c>
      <c r="C179" s="4">
        <f t="shared" si="26"/>
        <v>111.04635947971293</v>
      </c>
      <c r="D179" s="4">
        <f t="shared" si="27"/>
        <v>1294.3371824686465</v>
      </c>
      <c r="E179" s="4">
        <f t="shared" si="28"/>
        <v>22933.9594312869</v>
      </c>
      <c r="F179" s="4"/>
      <c r="G179" s="4"/>
    </row>
    <row r="180" spans="1:7" ht="12.75">
      <c r="A180" s="1">
        <f t="shared" si="29"/>
        <v>164</v>
      </c>
      <c r="B180" s="4">
        <f t="shared" si="25"/>
        <v>1405.3835419483594</v>
      </c>
      <c r="C180" s="4">
        <f t="shared" si="26"/>
        <v>105.11398072673163</v>
      </c>
      <c r="D180" s="4">
        <f t="shared" si="27"/>
        <v>1300.2695612216278</v>
      </c>
      <c r="E180" s="4">
        <f t="shared" si="28"/>
        <v>21633.689870065275</v>
      </c>
      <c r="F180" s="4"/>
      <c r="G180" s="4"/>
    </row>
    <row r="181" spans="1:7" ht="12.75">
      <c r="A181" s="1">
        <f t="shared" si="29"/>
        <v>165</v>
      </c>
      <c r="B181" s="4">
        <f t="shared" si="25"/>
        <v>1405.3835419483594</v>
      </c>
      <c r="C181" s="4">
        <f t="shared" si="26"/>
        <v>99.15441190446585</v>
      </c>
      <c r="D181" s="4">
        <f t="shared" si="27"/>
        <v>1306.2291300438935</v>
      </c>
      <c r="E181" s="4">
        <f t="shared" si="28"/>
        <v>20327.460740021383</v>
      </c>
      <c r="F181" s="4"/>
      <c r="G181" s="4"/>
    </row>
    <row r="182" spans="1:7" ht="12.75">
      <c r="A182" s="1">
        <f t="shared" si="29"/>
        <v>166</v>
      </c>
      <c r="B182" s="4">
        <f t="shared" si="25"/>
        <v>1405.3835419483594</v>
      </c>
      <c r="C182" s="4">
        <f t="shared" si="26"/>
        <v>93.16752839176468</v>
      </c>
      <c r="D182" s="4">
        <f t="shared" si="27"/>
        <v>1312.2160135565946</v>
      </c>
      <c r="E182" s="4">
        <f t="shared" si="28"/>
        <v>19015.24472646479</v>
      </c>
      <c r="F182" s="4"/>
      <c r="G182" s="4"/>
    </row>
    <row r="183" spans="1:7" ht="12.75">
      <c r="A183" s="1">
        <f t="shared" si="29"/>
        <v>167</v>
      </c>
      <c r="B183" s="4">
        <f t="shared" si="25"/>
        <v>1405.3835419483594</v>
      </c>
      <c r="C183" s="4">
        <f t="shared" si="26"/>
        <v>87.15320499629695</v>
      </c>
      <c r="D183" s="4">
        <f t="shared" si="27"/>
        <v>1318.2303369520623</v>
      </c>
      <c r="E183" s="4">
        <f t="shared" si="28"/>
        <v>17697.014389512726</v>
      </c>
      <c r="F183" s="4"/>
      <c r="G183" s="4"/>
    </row>
    <row r="184" spans="1:7" ht="12.75">
      <c r="A184" s="1">
        <f t="shared" si="29"/>
        <v>168</v>
      </c>
      <c r="B184" s="4">
        <f t="shared" si="25"/>
        <v>1405.3835419483594</v>
      </c>
      <c r="C184" s="4">
        <f t="shared" si="26"/>
        <v>81.11131595193332</v>
      </c>
      <c r="D184" s="4">
        <f t="shared" si="27"/>
        <v>1324.272225996426</v>
      </c>
      <c r="E184" s="4">
        <f t="shared" si="28"/>
        <v>16372.7421635163</v>
      </c>
      <c r="F184" s="4">
        <f>SUM(C173:C184)</f>
        <v>1366.0978277894826</v>
      </c>
      <c r="G184" s="4">
        <f>+$C$12*F184</f>
        <v>423.4903266147396</v>
      </c>
    </row>
    <row r="185" spans="1:7" ht="12.75">
      <c r="A185" s="1">
        <f t="shared" si="29"/>
        <v>169</v>
      </c>
      <c r="B185" s="4">
        <f t="shared" si="25"/>
        <v>1405.3835419483594</v>
      </c>
      <c r="C185" s="4">
        <f t="shared" si="26"/>
        <v>75.04173491611637</v>
      </c>
      <c r="D185" s="4">
        <f t="shared" si="27"/>
        <v>1330.341807032243</v>
      </c>
      <c r="E185" s="4">
        <f t="shared" si="28"/>
        <v>15042.400356484057</v>
      </c>
      <c r="F185" s="4"/>
      <c r="G185" s="4"/>
    </row>
    <row r="186" spans="1:7" ht="12.75">
      <c r="A186" s="1">
        <f t="shared" si="29"/>
        <v>170</v>
      </c>
      <c r="B186" s="4">
        <f t="shared" si="25"/>
        <v>1405.3835419483594</v>
      </c>
      <c r="C186" s="4">
        <f t="shared" si="26"/>
        <v>68.9443349672186</v>
      </c>
      <c r="D186" s="4">
        <f t="shared" si="27"/>
        <v>1336.4392069811408</v>
      </c>
      <c r="E186" s="4">
        <f t="shared" si="28"/>
        <v>13705.961149502917</v>
      </c>
      <c r="F186" s="4"/>
      <c r="G186" s="4"/>
    </row>
    <row r="187" spans="1:7" ht="12.75">
      <c r="A187" s="1">
        <f t="shared" si="29"/>
        <v>171</v>
      </c>
      <c r="B187" s="4">
        <f t="shared" si="25"/>
        <v>1405.3835419483594</v>
      </c>
      <c r="C187" s="4">
        <f t="shared" si="26"/>
        <v>62.81898860188837</v>
      </c>
      <c r="D187" s="4">
        <f t="shared" si="27"/>
        <v>1342.564553346471</v>
      </c>
      <c r="E187" s="4">
        <f t="shared" si="28"/>
        <v>12363.396596156446</v>
      </c>
      <c r="F187" s="4"/>
      <c r="G187" s="4"/>
    </row>
    <row r="188" spans="1:7" ht="12.75">
      <c r="A188" s="1">
        <f t="shared" si="29"/>
        <v>172</v>
      </c>
      <c r="B188" s="4">
        <f t="shared" si="25"/>
        <v>1405.3835419483594</v>
      </c>
      <c r="C188" s="4">
        <f t="shared" si="26"/>
        <v>56.665567732383714</v>
      </c>
      <c r="D188" s="4">
        <f t="shared" si="27"/>
        <v>1348.7179742159756</v>
      </c>
      <c r="E188" s="4">
        <f t="shared" si="28"/>
        <v>11014.678621940471</v>
      </c>
      <c r="F188" s="4"/>
      <c r="G188" s="4"/>
    </row>
    <row r="189" spans="1:7" ht="12.75">
      <c r="A189" s="1">
        <f t="shared" si="29"/>
        <v>173</v>
      </c>
      <c r="B189" s="4">
        <f t="shared" si="25"/>
        <v>1405.3835419483594</v>
      </c>
      <c r="C189" s="4">
        <f t="shared" si="26"/>
        <v>50.48394368389383</v>
      </c>
      <c r="D189" s="4">
        <f t="shared" si="27"/>
        <v>1354.8995982644656</v>
      </c>
      <c r="E189" s="4">
        <f t="shared" si="28"/>
        <v>9659.779023676005</v>
      </c>
      <c r="F189" s="4"/>
      <c r="G189" s="4"/>
    </row>
    <row r="190" spans="1:7" ht="12.75">
      <c r="A190" s="1">
        <f t="shared" si="29"/>
        <v>174</v>
      </c>
      <c r="B190" s="4">
        <f t="shared" si="25"/>
        <v>1405.3835419483594</v>
      </c>
      <c r="C190" s="4">
        <f t="shared" si="26"/>
        <v>44.273987191848356</v>
      </c>
      <c r="D190" s="4">
        <f t="shared" si="27"/>
        <v>1361.109554756511</v>
      </c>
      <c r="E190" s="4">
        <f t="shared" si="28"/>
        <v>8298.669468919494</v>
      </c>
      <c r="F190" s="4"/>
      <c r="G190" s="4"/>
    </row>
    <row r="191" spans="1:7" ht="12.75">
      <c r="A191" s="1">
        <f t="shared" si="29"/>
        <v>175</v>
      </c>
      <c r="B191" s="4">
        <f t="shared" si="25"/>
        <v>1405.3835419483594</v>
      </c>
      <c r="C191" s="4">
        <f t="shared" si="26"/>
        <v>38.03556839921435</v>
      </c>
      <c r="D191" s="4">
        <f t="shared" si="27"/>
        <v>1367.347973549145</v>
      </c>
      <c r="E191" s="4">
        <f t="shared" si="28"/>
        <v>6931.321495370348</v>
      </c>
      <c r="F191" s="4"/>
      <c r="G191" s="4"/>
    </row>
    <row r="192" spans="1:7" ht="12.75">
      <c r="A192" s="1">
        <f t="shared" si="29"/>
        <v>176</v>
      </c>
      <c r="B192" s="4">
        <f t="shared" si="25"/>
        <v>1405.3835419483594</v>
      </c>
      <c r="C192" s="4">
        <f t="shared" si="26"/>
        <v>31.768556853780762</v>
      </c>
      <c r="D192" s="4">
        <f t="shared" si="27"/>
        <v>1373.6149850945785</v>
      </c>
      <c r="E192" s="4">
        <f t="shared" si="28"/>
        <v>5557.70651027577</v>
      </c>
      <c r="F192" s="4"/>
      <c r="G192" s="4"/>
    </row>
    <row r="193" spans="1:7" ht="12.75">
      <c r="A193" s="1">
        <f t="shared" si="29"/>
        <v>177</v>
      </c>
      <c r="B193" s="4">
        <f t="shared" si="25"/>
        <v>1405.3835419483594</v>
      </c>
      <c r="C193" s="4">
        <f t="shared" si="26"/>
        <v>25.472821505430613</v>
      </c>
      <c r="D193" s="4">
        <f t="shared" si="27"/>
        <v>1379.9107204429288</v>
      </c>
      <c r="E193" s="4">
        <f t="shared" si="28"/>
        <v>4177.7957898328405</v>
      </c>
      <c r="F193" s="4"/>
      <c r="G193" s="4"/>
    </row>
    <row r="194" spans="1:7" ht="12.75">
      <c r="A194" s="1">
        <f t="shared" si="29"/>
        <v>178</v>
      </c>
      <c r="B194" s="4">
        <f t="shared" si="25"/>
        <v>1405.3835419483594</v>
      </c>
      <c r="C194" s="4">
        <f t="shared" si="26"/>
        <v>19.148230703400518</v>
      </c>
      <c r="D194" s="4">
        <f t="shared" si="27"/>
        <v>1386.235311244959</v>
      </c>
      <c r="E194" s="4">
        <f t="shared" si="28"/>
        <v>2791.5604785878813</v>
      </c>
      <c r="F194" s="4"/>
      <c r="G194" s="4"/>
    </row>
    <row r="195" spans="1:7" ht="12.75">
      <c r="A195" s="1">
        <f t="shared" si="29"/>
        <v>179</v>
      </c>
      <c r="B195" s="4">
        <f t="shared" si="25"/>
        <v>1405.3835419483594</v>
      </c>
      <c r="C195" s="4">
        <f t="shared" si="26"/>
        <v>12.79465219352779</v>
      </c>
      <c r="D195" s="4">
        <f t="shared" si="27"/>
        <v>1392.5888897548316</v>
      </c>
      <c r="E195" s="4">
        <f t="shared" si="28"/>
        <v>1398.9715888330497</v>
      </c>
      <c r="F195" s="4"/>
      <c r="G195" s="4"/>
    </row>
    <row r="196" spans="1:7" ht="12.75">
      <c r="A196" s="1">
        <f t="shared" si="29"/>
        <v>180</v>
      </c>
      <c r="B196" s="4">
        <f t="shared" si="25"/>
        <v>1405.3835419483594</v>
      </c>
      <c r="C196" s="4">
        <f t="shared" si="26"/>
        <v>6.4119531154848115</v>
      </c>
      <c r="D196" s="4">
        <f t="shared" si="27"/>
        <v>1398.9715888328747</v>
      </c>
      <c r="E196" s="4">
        <f t="shared" si="28"/>
        <v>1.7507773009128869E-10</v>
      </c>
      <c r="F196" s="4"/>
      <c r="G196" s="4"/>
    </row>
  </sheetData>
  <sheetProtection/>
  <printOptions/>
  <pageMargins left="1.25" right="1.25" top="1" bottom="1" header="0.5" footer="0.7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Andrew</cp:lastModifiedBy>
  <dcterms:created xsi:type="dcterms:W3CDTF">2012-02-07T18:02:47Z</dcterms:created>
  <dcterms:modified xsi:type="dcterms:W3CDTF">2012-02-07T18:02:47Z</dcterms:modified>
  <cp:category/>
  <cp:version/>
  <cp:contentType/>
  <cp:contentStatus/>
</cp:coreProperties>
</file>